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mc:AlternateContent xmlns:mc="http://schemas.openxmlformats.org/markup-compatibility/2006">
    <mc:Choice Requires="x15">
      <x15ac:absPath xmlns:x15ac="http://schemas.microsoft.com/office/spreadsheetml/2010/11/ac" url="I:\A - STUDY RELATED INFORMATION\Audit tools\2025 Rehabilitation following critical illness\For Karen\"/>
    </mc:Choice>
  </mc:AlternateContent>
  <xr:revisionPtr revIDLastSave="0" documentId="13_ncr:1_{8CA205B1-4FB4-4997-AAD2-68A6C7F2DC2C}" xr6:coauthVersionLast="47" xr6:coauthVersionMax="47" xr10:uidLastSave="{00000000-0000-0000-0000-000000000000}"/>
  <bookViews>
    <workbookView xWindow="-120" yWindow="-120" windowWidth="20730" windowHeight="11160" xr2:uid="{00000000-000D-0000-FFFF-FFFF00000000}"/>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answer_sheet!$A$2:$A$2</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answer_sheet!$E$2:$E$3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8" i="6" l="1"/>
  <c r="AK8" i="6"/>
  <c r="AJ8" i="6"/>
  <c r="AI8" i="6"/>
  <c r="AH8" i="6"/>
  <c r="AG8" i="6"/>
  <c r="AF8" i="6"/>
  <c r="S8" i="6"/>
  <c r="R8" i="6"/>
  <c r="Q8" i="6"/>
  <c r="P8" i="6"/>
  <c r="O8" i="6"/>
  <c r="AA8" i="6"/>
  <c r="Z8" i="6"/>
  <c r="Y8" i="6"/>
  <c r="X8" i="6"/>
  <c r="W8" i="6"/>
  <c r="V8" i="6"/>
  <c r="U8" i="6"/>
  <c r="AD8" i="6"/>
  <c r="BH8" i="6"/>
  <c r="BM8" i="6"/>
  <c r="BL8" i="6"/>
  <c r="BK8" i="6"/>
  <c r="CC8" i="6"/>
  <c r="CB8" i="6"/>
  <c r="CA8" i="6"/>
  <c r="BZ8" i="6"/>
  <c r="BZ9" i="6"/>
  <c r="CA9" i="6"/>
  <c r="CB9" i="6"/>
  <c r="CC9" i="6"/>
  <c r="BZ10" i="6"/>
  <c r="CA10" i="6"/>
  <c r="CB10" i="6"/>
  <c r="CC10" i="6"/>
  <c r="BZ11" i="6"/>
  <c r="CA11" i="6"/>
  <c r="CB11" i="6"/>
  <c r="CC11" i="6"/>
  <c r="BZ12" i="6"/>
  <c r="CA12" i="6"/>
  <c r="CB12" i="6"/>
  <c r="CC12" i="6"/>
  <c r="BZ13" i="6"/>
  <c r="CA13" i="6"/>
  <c r="CB13" i="6"/>
  <c r="CC13" i="6"/>
  <c r="BZ14" i="6"/>
  <c r="CA14" i="6"/>
  <c r="CB14" i="6"/>
  <c r="CC14" i="6"/>
  <c r="BZ15" i="6"/>
  <c r="CA15" i="6"/>
  <c r="CB15" i="6"/>
  <c r="CC15" i="6"/>
  <c r="BZ16" i="6"/>
  <c r="CA16" i="6"/>
  <c r="CB16" i="6"/>
  <c r="CC16" i="6"/>
  <c r="BZ17" i="6"/>
  <c r="CA17" i="6"/>
  <c r="CB17" i="6"/>
  <c r="CC17" i="6"/>
  <c r="BK9" i="6" l="1"/>
  <c r="BL9" i="6"/>
  <c r="BM9" i="6"/>
  <c r="BK10" i="6"/>
  <c r="BL10" i="6"/>
  <c r="BM10" i="6"/>
  <c r="BK11" i="6"/>
  <c r="BL11" i="6"/>
  <c r="BM11" i="6"/>
  <c r="BK12" i="6"/>
  <c r="BL12" i="6"/>
  <c r="BM12" i="6"/>
  <c r="BK13" i="6"/>
  <c r="BL13" i="6"/>
  <c r="BM13" i="6"/>
  <c r="BK14" i="6"/>
  <c r="BL14" i="6"/>
  <c r="BM14" i="6"/>
  <c r="BK15" i="6"/>
  <c r="BL15" i="6"/>
  <c r="BM15" i="6"/>
  <c r="BK16" i="6"/>
  <c r="BL16" i="6"/>
  <c r="BM16" i="6"/>
  <c r="BK17" i="6"/>
  <c r="BL17" i="6"/>
  <c r="BM17" i="6"/>
  <c r="BH9" i="6"/>
  <c r="BH10" i="6"/>
  <c r="BH11" i="6"/>
  <c r="BH12" i="6"/>
  <c r="BH13" i="6"/>
  <c r="BH14" i="6"/>
  <c r="BH15" i="6"/>
  <c r="BH16" i="6"/>
  <c r="BH17" i="6"/>
  <c r="AD9" i="6"/>
  <c r="AD10" i="6"/>
  <c r="AD11" i="6"/>
  <c r="AD12" i="6"/>
  <c r="AD13" i="6"/>
  <c r="AD14" i="6"/>
  <c r="AD15" i="6"/>
  <c r="AD16" i="6"/>
  <c r="AD17" i="6"/>
  <c r="V9" i="6"/>
  <c r="W9" i="6"/>
  <c r="X9" i="6"/>
  <c r="Y9" i="6"/>
  <c r="Z9" i="6"/>
  <c r="AA9" i="6"/>
  <c r="V10" i="6"/>
  <c r="W10" i="6"/>
  <c r="X10" i="6"/>
  <c r="Y10" i="6"/>
  <c r="Z10" i="6"/>
  <c r="AA10" i="6"/>
  <c r="V11" i="6"/>
  <c r="W11" i="6"/>
  <c r="X11" i="6"/>
  <c r="Y11" i="6"/>
  <c r="Z11" i="6"/>
  <c r="AA11" i="6"/>
  <c r="V12" i="6"/>
  <c r="W12" i="6"/>
  <c r="X12" i="6"/>
  <c r="Y12" i="6"/>
  <c r="Z12" i="6"/>
  <c r="AA12" i="6"/>
  <c r="V13" i="6"/>
  <c r="W13" i="6"/>
  <c r="X13" i="6"/>
  <c r="Y13" i="6"/>
  <c r="Z13" i="6"/>
  <c r="AA13" i="6"/>
  <c r="V14" i="6"/>
  <c r="W14" i="6"/>
  <c r="X14" i="6"/>
  <c r="Y14" i="6"/>
  <c r="Z14" i="6"/>
  <c r="AA14" i="6"/>
  <c r="V15" i="6"/>
  <c r="W15" i="6"/>
  <c r="X15" i="6"/>
  <c r="Y15" i="6"/>
  <c r="Z15" i="6"/>
  <c r="AA15" i="6"/>
  <c r="V16" i="6"/>
  <c r="W16" i="6"/>
  <c r="X16" i="6"/>
  <c r="Y16" i="6"/>
  <c r="Z16" i="6"/>
  <c r="AA16" i="6"/>
  <c r="V17" i="6"/>
  <c r="W17" i="6"/>
  <c r="X17" i="6"/>
  <c r="Y17" i="6"/>
  <c r="Z17" i="6"/>
  <c r="AA17" i="6"/>
  <c r="U9" i="6"/>
  <c r="U10" i="6"/>
  <c r="U11" i="6"/>
  <c r="U12" i="6"/>
  <c r="U13" i="6"/>
  <c r="U14" i="6"/>
  <c r="U15" i="6"/>
  <c r="U16" i="6"/>
  <c r="U17" i="6"/>
  <c r="S9" i="6"/>
  <c r="S10" i="6"/>
  <c r="S11" i="6"/>
  <c r="S12" i="6"/>
  <c r="S13" i="6"/>
  <c r="S14" i="6"/>
  <c r="S15" i="6"/>
  <c r="S16" i="6"/>
  <c r="S17" i="6"/>
  <c r="R9" i="6"/>
  <c r="R10" i="6"/>
  <c r="R11" i="6"/>
  <c r="R12" i="6"/>
  <c r="R13" i="6"/>
  <c r="R14" i="6"/>
  <c r="R15" i="6"/>
  <c r="R16" i="6"/>
  <c r="R17" i="6"/>
  <c r="Q9" i="6"/>
  <c r="Q10" i="6"/>
  <c r="Q11" i="6"/>
  <c r="Q12" i="6"/>
  <c r="Q13" i="6"/>
  <c r="Q14" i="6"/>
  <c r="Q15" i="6"/>
  <c r="Q16" i="6"/>
  <c r="Q17" i="6"/>
  <c r="O9" i="6"/>
  <c r="O10" i="6"/>
  <c r="O11" i="6"/>
  <c r="O12" i="6"/>
  <c r="O13" i="6"/>
  <c r="O14" i="6"/>
  <c r="P9" i="6"/>
  <c r="P10" i="6"/>
  <c r="P11" i="6"/>
  <c r="P12" i="6"/>
  <c r="P13" i="6"/>
  <c r="P14" i="6"/>
  <c r="P15" i="6"/>
  <c r="P16" i="6"/>
  <c r="P17" i="6"/>
  <c r="AV19" i="6" l="1"/>
  <c r="AW24" i="6"/>
  <c r="AV24" i="6"/>
  <c r="AR24" i="6"/>
  <c r="AL24" i="6"/>
  <c r="AM24" i="6"/>
  <c r="AN24" i="6"/>
  <c r="AO24" i="6"/>
  <c r="AP24" i="6"/>
  <c r="AQ24" i="6"/>
  <c r="BE24" i="6"/>
  <c r="BE29" i="6" s="1"/>
  <c r="BD24" i="6"/>
  <c r="BC24" i="6"/>
  <c r="BC29" i="6" s="1"/>
  <c r="BB24" i="6"/>
  <c r="BB29" i="6" s="1"/>
  <c r="BA24" i="6"/>
  <c r="BA29" i="6" s="1"/>
  <c r="AZ24" i="6"/>
  <c r="AY24" i="6"/>
  <c r="AX24" i="6"/>
  <c r="AE9" i="6"/>
  <c r="AF9" i="6"/>
  <c r="AG9" i="6"/>
  <c r="AH9" i="6"/>
  <c r="AI9" i="6"/>
  <c r="AJ9" i="6"/>
  <c r="AK9" i="6"/>
  <c r="AE10" i="6"/>
  <c r="AF10" i="6"/>
  <c r="AG10" i="6"/>
  <c r="AH10" i="6"/>
  <c r="AI10" i="6"/>
  <c r="AJ10" i="6"/>
  <c r="AK10" i="6"/>
  <c r="AE11" i="6"/>
  <c r="AF11" i="6"/>
  <c r="AG11" i="6"/>
  <c r="AH11" i="6"/>
  <c r="AI11" i="6"/>
  <c r="AJ11" i="6"/>
  <c r="AK11" i="6"/>
  <c r="AE12" i="6"/>
  <c r="AF12" i="6"/>
  <c r="AG12" i="6"/>
  <c r="AH12" i="6"/>
  <c r="AI12" i="6"/>
  <c r="AJ12" i="6"/>
  <c r="AK12" i="6"/>
  <c r="AE13" i="6"/>
  <c r="AF13" i="6"/>
  <c r="AG13" i="6"/>
  <c r="AH13" i="6"/>
  <c r="AI13" i="6"/>
  <c r="AJ13" i="6"/>
  <c r="AK13" i="6"/>
  <c r="AE14" i="6"/>
  <c r="AF14" i="6"/>
  <c r="AG14" i="6"/>
  <c r="AH14" i="6"/>
  <c r="AI14" i="6"/>
  <c r="AJ14" i="6"/>
  <c r="AK14" i="6"/>
  <c r="AE15" i="6"/>
  <c r="AF15" i="6"/>
  <c r="AG15" i="6"/>
  <c r="AH15" i="6"/>
  <c r="AI15" i="6"/>
  <c r="AJ15" i="6"/>
  <c r="AK15" i="6"/>
  <c r="AE16" i="6"/>
  <c r="AF16" i="6"/>
  <c r="AG16" i="6"/>
  <c r="AH16" i="6"/>
  <c r="AI16" i="6"/>
  <c r="AJ16" i="6"/>
  <c r="AK16" i="6"/>
  <c r="AE17" i="6"/>
  <c r="AF17" i="6"/>
  <c r="AG17" i="6"/>
  <c r="AH17" i="6"/>
  <c r="AI17" i="6"/>
  <c r="AJ17" i="6"/>
  <c r="AK17" i="6"/>
  <c r="BX28" i="6"/>
  <c r="BX25" i="6"/>
  <c r="BX24" i="6"/>
  <c r="BX21" i="6"/>
  <c r="BX19" i="6"/>
  <c r="CB28" i="6"/>
  <c r="CB25" i="6"/>
  <c r="CB24" i="6"/>
  <c r="CB21" i="6"/>
  <c r="CB19" i="6"/>
  <c r="BZ28" i="6"/>
  <c r="BZ25" i="6"/>
  <c r="BZ24" i="6"/>
  <c r="BZ21" i="6"/>
  <c r="BZ19" i="6"/>
  <c r="CA28" i="6"/>
  <c r="CA25" i="6"/>
  <c r="CA24" i="6"/>
  <c r="CA21" i="6"/>
  <c r="CA19" i="6"/>
  <c r="BR19" i="6"/>
  <c r="BR21" i="6"/>
  <c r="BR24" i="6"/>
  <c r="BR29" i="6" s="1"/>
  <c r="BR25" i="6"/>
  <c r="BR28" i="6"/>
  <c r="AT19" i="6"/>
  <c r="AT21" i="6"/>
  <c r="AT24" i="6"/>
  <c r="AT29" i="6" s="1"/>
  <c r="AT25" i="6"/>
  <c r="AT28" i="6"/>
  <c r="N28" i="6"/>
  <c r="N25" i="6"/>
  <c r="N24" i="6"/>
  <c r="N21" i="6"/>
  <c r="O17" i="6" s="1"/>
  <c r="N19" i="6"/>
  <c r="O15" i="6" s="1"/>
  <c r="BN19" i="6"/>
  <c r="BO19" i="6"/>
  <c r="BP19" i="6"/>
  <c r="BQ19" i="6"/>
  <c r="BS19" i="6"/>
  <c r="BT19" i="6"/>
  <c r="BU19" i="6"/>
  <c r="BV19" i="6"/>
  <c r="BW19" i="6"/>
  <c r="BY19" i="6"/>
  <c r="CC19" i="6"/>
  <c r="BN21" i="6"/>
  <c r="BO21" i="6"/>
  <c r="BP21" i="6"/>
  <c r="BQ21" i="6"/>
  <c r="BS21" i="6"/>
  <c r="BT21" i="6"/>
  <c r="BU21" i="6"/>
  <c r="BV21" i="6"/>
  <c r="BW21" i="6"/>
  <c r="BY21" i="6"/>
  <c r="CC21" i="6"/>
  <c r="BN24" i="6"/>
  <c r="BN29" i="6" s="1"/>
  <c r="BO24" i="6"/>
  <c r="BP24" i="6"/>
  <c r="BP29" i="6" s="1"/>
  <c r="BQ24" i="6"/>
  <c r="BQ29" i="6" s="1"/>
  <c r="BS24" i="6"/>
  <c r="BS29" i="6" s="1"/>
  <c r="BT24" i="6"/>
  <c r="BU24" i="6"/>
  <c r="BU29" i="6" s="1"/>
  <c r="BV24" i="6"/>
  <c r="BV29" i="6" s="1"/>
  <c r="BW24" i="6"/>
  <c r="BW29" i="6" s="1"/>
  <c r="BY24" i="6"/>
  <c r="CC24" i="6"/>
  <c r="CC29" i="6" s="1"/>
  <c r="BN25" i="6"/>
  <c r="BO25" i="6"/>
  <c r="BP25" i="6"/>
  <c r="BQ25" i="6"/>
  <c r="BS25" i="6"/>
  <c r="BT25" i="6"/>
  <c r="BU25" i="6"/>
  <c r="BV25" i="6"/>
  <c r="BW25" i="6"/>
  <c r="BY25" i="6"/>
  <c r="CC25" i="6"/>
  <c r="BN28" i="6"/>
  <c r="BO28" i="6"/>
  <c r="BP28" i="6"/>
  <c r="BQ28" i="6"/>
  <c r="BS28" i="6"/>
  <c r="BT28" i="6"/>
  <c r="BU28" i="6"/>
  <c r="BV28" i="6"/>
  <c r="BW28" i="6"/>
  <c r="BY28" i="6"/>
  <c r="CC28" i="6"/>
  <c r="BI19" i="6"/>
  <c r="BJ19" i="6"/>
  <c r="BI21" i="6"/>
  <c r="BJ21" i="6"/>
  <c r="BI24" i="6"/>
  <c r="BI29" i="6" s="1"/>
  <c r="BJ24" i="6"/>
  <c r="BJ29" i="6" s="1"/>
  <c r="BI25" i="6"/>
  <c r="BJ25" i="6"/>
  <c r="BI28" i="6"/>
  <c r="BJ28" i="6"/>
  <c r="AZ19" i="6"/>
  <c r="BA19" i="6"/>
  <c r="BB19" i="6"/>
  <c r="BC19" i="6"/>
  <c r="BD19" i="6"/>
  <c r="BE19" i="6"/>
  <c r="AZ21" i="6"/>
  <c r="BA21" i="6"/>
  <c r="BB21" i="6"/>
  <c r="BC21" i="6"/>
  <c r="BD21" i="6"/>
  <c r="BE21" i="6"/>
  <c r="AZ25" i="6"/>
  <c r="BA25" i="6"/>
  <c r="BB25" i="6"/>
  <c r="BC25" i="6"/>
  <c r="BD25" i="6"/>
  <c r="BE25" i="6"/>
  <c r="AZ28" i="6"/>
  <c r="BA28" i="6"/>
  <c r="BB28" i="6"/>
  <c r="BC28" i="6"/>
  <c r="BD28" i="6"/>
  <c r="BE28" i="6"/>
  <c r="AS19" i="6"/>
  <c r="AU19" i="6"/>
  <c r="AS21" i="6"/>
  <c r="AU21" i="6"/>
  <c r="AS24" i="6"/>
  <c r="AS29" i="6" s="1"/>
  <c r="AU24" i="6"/>
  <c r="AU29" i="6" s="1"/>
  <c r="AS25" i="6"/>
  <c r="AU25" i="6"/>
  <c r="AS28" i="6"/>
  <c r="AU28" i="6"/>
  <c r="AP19" i="6"/>
  <c r="AQ19" i="6"/>
  <c r="AP21" i="6"/>
  <c r="AQ21" i="6"/>
  <c r="AP25" i="6"/>
  <c r="AQ25" i="6"/>
  <c r="AP28" i="6"/>
  <c r="AQ28" i="6"/>
  <c r="T19" i="6"/>
  <c r="T21" i="6"/>
  <c r="T24" i="6"/>
  <c r="T25" i="6"/>
  <c r="T28" i="6"/>
  <c r="BX23" i="6" l="1"/>
  <c r="BX20" i="6" s="1"/>
  <c r="CB23" i="6"/>
  <c r="CB20" i="6" s="1"/>
  <c r="BX26" i="6"/>
  <c r="BX30" i="6" s="1"/>
  <c r="S12" i="1" s="1"/>
  <c r="BX29" i="6"/>
  <c r="CB26" i="6"/>
  <c r="CB29" i="6"/>
  <c r="BZ23" i="6"/>
  <c r="BZ20" i="6" s="1"/>
  <c r="BZ26" i="6"/>
  <c r="BZ29" i="6"/>
  <c r="BR23" i="6"/>
  <c r="BR22" i="6" s="1"/>
  <c r="R25" i="6"/>
  <c r="Q24" i="6"/>
  <c r="Q29" i="6" s="1"/>
  <c r="CA23" i="6"/>
  <c r="CA20" i="6" s="1"/>
  <c r="CA26" i="6"/>
  <c r="BL24" i="6"/>
  <c r="BL29" i="6" s="1"/>
  <c r="CA29" i="6"/>
  <c r="BR26" i="6"/>
  <c r="BI23" i="6"/>
  <c r="BI20" i="6" s="1"/>
  <c r="BY23" i="6"/>
  <c r="BY22" i="6" s="1"/>
  <c r="BT23" i="6"/>
  <c r="BT20" i="6" s="1"/>
  <c r="BO23" i="6"/>
  <c r="BO22" i="6" s="1"/>
  <c r="BL19" i="6"/>
  <c r="BK25" i="6"/>
  <c r="BL28" i="6"/>
  <c r="BM19" i="6"/>
  <c r="BL21" i="6"/>
  <c r="BK21" i="6"/>
  <c r="AT23" i="6"/>
  <c r="AT22" i="6" s="1"/>
  <c r="BK24" i="6"/>
  <c r="BK29" i="6" s="1"/>
  <c r="BK19" i="6"/>
  <c r="BM25" i="6"/>
  <c r="BM21" i="6"/>
  <c r="BK28" i="6"/>
  <c r="BL25" i="6"/>
  <c r="BM28" i="6"/>
  <c r="BM24" i="6"/>
  <c r="BM29" i="6" s="1"/>
  <c r="AT26" i="6"/>
  <c r="BV23" i="6"/>
  <c r="BV22" i="6" s="1"/>
  <c r="BQ23" i="6"/>
  <c r="BQ22" i="6" s="1"/>
  <c r="BB26" i="6"/>
  <c r="CC23" i="6"/>
  <c r="CC22" i="6" s="1"/>
  <c r="BE23" i="6"/>
  <c r="BE20" i="6" s="1"/>
  <c r="BB23" i="6"/>
  <c r="BB20" i="6" s="1"/>
  <c r="AU26" i="6"/>
  <c r="BU26" i="6"/>
  <c r="BP26" i="6"/>
  <c r="BY26" i="6"/>
  <c r="BT26" i="6"/>
  <c r="BT30" i="6" s="1"/>
  <c r="S8" i="1" s="1"/>
  <c r="BO26" i="6"/>
  <c r="BJ23" i="6"/>
  <c r="BJ22" i="6" s="1"/>
  <c r="V19" i="6"/>
  <c r="V25" i="6"/>
  <c r="V21" i="6"/>
  <c r="V28" i="6"/>
  <c r="AU23" i="6"/>
  <c r="AU20" i="6" s="1"/>
  <c r="BD23" i="6"/>
  <c r="BD20" i="6" s="1"/>
  <c r="AZ23" i="6"/>
  <c r="AZ22" i="6" s="1"/>
  <c r="BC23" i="6"/>
  <c r="BC22" i="6" s="1"/>
  <c r="BP23" i="6"/>
  <c r="BP22" i="6" s="1"/>
  <c r="BH24" i="6"/>
  <c r="BH29" i="6" s="1"/>
  <c r="U24" i="6"/>
  <c r="U29" i="6" s="1"/>
  <c r="AP23" i="6"/>
  <c r="AP22" i="6" s="1"/>
  <c r="N23" i="6"/>
  <c r="N22" i="6" s="1"/>
  <c r="N26" i="6"/>
  <c r="N29" i="6"/>
  <c r="V24" i="6"/>
  <c r="V29" i="6" s="1"/>
  <c r="U21" i="6"/>
  <c r="U28" i="6"/>
  <c r="U25" i="6"/>
  <c r="U19" i="6"/>
  <c r="AQ23" i="6"/>
  <c r="AQ22" i="6" s="1"/>
  <c r="BH28" i="6"/>
  <c r="CC26" i="6"/>
  <c r="BU23" i="6"/>
  <c r="BU22" i="6" s="1"/>
  <c r="AQ26" i="6"/>
  <c r="AS23" i="6"/>
  <c r="AS20" i="6" s="1"/>
  <c r="BD26" i="6"/>
  <c r="AZ26" i="6"/>
  <c r="BC26" i="6"/>
  <c r="BH25" i="6"/>
  <c r="BH21" i="6"/>
  <c r="BH19" i="6"/>
  <c r="BY29" i="6"/>
  <c r="BT29" i="6"/>
  <c r="BO29" i="6"/>
  <c r="BN23" i="6"/>
  <c r="BN22" i="6" s="1"/>
  <c r="BW26" i="6"/>
  <c r="BS26" i="6"/>
  <c r="BN26" i="6"/>
  <c r="BD29" i="6"/>
  <c r="AZ29" i="6"/>
  <c r="BE26" i="6"/>
  <c r="BA23" i="6"/>
  <c r="BA20" i="6" s="1"/>
  <c r="BW23" i="6"/>
  <c r="BW22" i="6" s="1"/>
  <c r="BS23" i="6"/>
  <c r="BS20" i="6" s="1"/>
  <c r="BV26" i="6"/>
  <c r="BQ26" i="6"/>
  <c r="BJ26" i="6"/>
  <c r="BI26" i="6"/>
  <c r="BA26" i="6"/>
  <c r="AS26" i="6"/>
  <c r="AP29" i="6"/>
  <c r="AP26" i="6"/>
  <c r="AQ29" i="6"/>
  <c r="T29" i="6"/>
  <c r="T23" i="6"/>
  <c r="T22" i="6" s="1"/>
  <c r="T26" i="6"/>
  <c r="P19" i="6"/>
  <c r="AM19" i="6"/>
  <c r="AN19" i="6"/>
  <c r="AO19" i="6"/>
  <c r="AR19" i="6"/>
  <c r="AW19" i="6"/>
  <c r="AX19" i="6"/>
  <c r="AY19" i="6"/>
  <c r="BF19" i="6"/>
  <c r="BG19" i="6"/>
  <c r="P21" i="6"/>
  <c r="AM21" i="6"/>
  <c r="AN21" i="6"/>
  <c r="AO21" i="6"/>
  <c r="AR21" i="6"/>
  <c r="AV21" i="6"/>
  <c r="AW21" i="6"/>
  <c r="AX21" i="6"/>
  <c r="AY21" i="6"/>
  <c r="BF21" i="6"/>
  <c r="BG21" i="6"/>
  <c r="P24" i="6"/>
  <c r="AN29" i="6"/>
  <c r="AO29" i="6"/>
  <c r="AV29" i="6"/>
  <c r="AW29" i="6"/>
  <c r="AY29" i="6"/>
  <c r="BF24" i="6"/>
  <c r="BF29" i="6" s="1"/>
  <c r="BG24" i="6"/>
  <c r="P25" i="6"/>
  <c r="AM25" i="6"/>
  <c r="AN25" i="6"/>
  <c r="AO25" i="6"/>
  <c r="AR25" i="6"/>
  <c r="AV25" i="6"/>
  <c r="AW25" i="6"/>
  <c r="AX25" i="6"/>
  <c r="AY25" i="6"/>
  <c r="BF25" i="6"/>
  <c r="BG25" i="6"/>
  <c r="P28" i="6"/>
  <c r="AM28" i="6"/>
  <c r="AN28" i="6"/>
  <c r="AO28" i="6"/>
  <c r="AR28" i="6"/>
  <c r="AV28" i="6"/>
  <c r="AW28" i="6"/>
  <c r="AX28" i="6"/>
  <c r="AY28" i="6"/>
  <c r="BF28" i="6"/>
  <c r="BG28" i="6"/>
  <c r="BR20" i="6" l="1"/>
  <c r="CB30" i="6"/>
  <c r="S16" i="1" s="1"/>
  <c r="CB22" i="6"/>
  <c r="BX22" i="6"/>
  <c r="BL23" i="6"/>
  <c r="BL20" i="6" s="1"/>
  <c r="BI22" i="6"/>
  <c r="Q19" i="6"/>
  <c r="Q25" i="6"/>
  <c r="R24" i="6"/>
  <c r="R29" i="6" s="1"/>
  <c r="R28" i="6"/>
  <c r="R19" i="6"/>
  <c r="R21" i="6"/>
  <c r="BZ30" i="6"/>
  <c r="S14" i="1" s="1"/>
  <c r="BZ22" i="6"/>
  <c r="BL26" i="6"/>
  <c r="BL30" i="6" s="1"/>
  <c r="R6" i="1" s="1"/>
  <c r="Q21" i="6"/>
  <c r="Q28" i="6"/>
  <c r="AZ20" i="6"/>
  <c r="AZ30" i="6" s="1"/>
  <c r="Q7" i="1" s="1"/>
  <c r="BO20" i="6"/>
  <c r="BO30" i="6" s="1"/>
  <c r="S3" i="1" s="1"/>
  <c r="CC20" i="6"/>
  <c r="CC30" i="6" s="1"/>
  <c r="S17" i="1" s="1"/>
  <c r="BV20" i="6"/>
  <c r="BV30" i="6" s="1"/>
  <c r="S10" i="1" s="1"/>
  <c r="CA22" i="6"/>
  <c r="BT22" i="6"/>
  <c r="BR30" i="6"/>
  <c r="S6" i="1" s="1"/>
  <c r="CA30" i="6"/>
  <c r="S15" i="1" s="1"/>
  <c r="BY20" i="6"/>
  <c r="BY30" i="6" s="1"/>
  <c r="S13" i="1" s="1"/>
  <c r="S21" i="6"/>
  <c r="BS30" i="6"/>
  <c r="S7" i="1" s="1"/>
  <c r="BW20" i="6"/>
  <c r="BW30" i="6" s="1"/>
  <c r="S11" i="1" s="1"/>
  <c r="BM23" i="6"/>
  <c r="BM22" i="6" s="1"/>
  <c r="BI30" i="6"/>
  <c r="R3" i="1" s="1"/>
  <c r="BK23" i="6"/>
  <c r="BK20" i="6" s="1"/>
  <c r="AT20" i="6"/>
  <c r="AT30" i="6" s="1"/>
  <c r="P20" i="1" s="1"/>
  <c r="BK26" i="6"/>
  <c r="BQ20" i="6"/>
  <c r="BQ30" i="6" s="1"/>
  <c r="S5" i="1" s="1"/>
  <c r="BM26" i="6"/>
  <c r="BP20" i="6"/>
  <c r="BP30" i="6" s="1"/>
  <c r="S4" i="1" s="1"/>
  <c r="BD30" i="6"/>
  <c r="Q11" i="1" s="1"/>
  <c r="BD22" i="6"/>
  <c r="AS22" i="6"/>
  <c r="BE22" i="6"/>
  <c r="AU30" i="6"/>
  <c r="P21" i="1" s="1"/>
  <c r="BB30" i="6"/>
  <c r="Q9" i="1" s="1"/>
  <c r="W24" i="6"/>
  <c r="W29" i="6" s="1"/>
  <c r="V23" i="6"/>
  <c r="V20" i="6" s="1"/>
  <c r="BB22" i="6"/>
  <c r="AU22" i="6"/>
  <c r="V26" i="6"/>
  <c r="BJ20" i="6"/>
  <c r="BJ30" i="6" s="1"/>
  <c r="R4" i="1" s="1"/>
  <c r="BN20" i="6"/>
  <c r="BN30" i="6" s="1"/>
  <c r="R8" i="1" s="1"/>
  <c r="N20" i="6"/>
  <c r="BC20" i="6"/>
  <c r="BC30" i="6" s="1"/>
  <c r="Q10" i="1" s="1"/>
  <c r="BU20" i="6"/>
  <c r="BU30" i="6" s="1"/>
  <c r="S9" i="1" s="1"/>
  <c r="AQ20" i="6"/>
  <c r="AQ30" i="6" s="1"/>
  <c r="P17" i="1" s="1"/>
  <c r="AP20" i="6"/>
  <c r="AP30" i="6" s="1"/>
  <c r="P16" i="1" s="1"/>
  <c r="W21" i="6"/>
  <c r="BH26" i="6"/>
  <c r="W19" i="6"/>
  <c r="W25" i="6"/>
  <c r="W28" i="6"/>
  <c r="S28" i="6"/>
  <c r="S25" i="6"/>
  <c r="S19" i="6"/>
  <c r="U26" i="6"/>
  <c r="U23" i="6"/>
  <c r="U20" i="6" s="1"/>
  <c r="AS30" i="6"/>
  <c r="P19" i="1" s="1"/>
  <c r="BA30" i="6"/>
  <c r="Q8" i="1" s="1"/>
  <c r="BH23" i="6"/>
  <c r="BH22" i="6" s="1"/>
  <c r="BE30" i="6"/>
  <c r="Q12" i="1" s="1"/>
  <c r="S24" i="6"/>
  <c r="S29" i="6" s="1"/>
  <c r="BA22" i="6"/>
  <c r="BS22" i="6"/>
  <c r="T20" i="6"/>
  <c r="T30" i="6" s="1"/>
  <c r="O3" i="1" s="1"/>
  <c r="AX23" i="6"/>
  <c r="AX20" i="6" s="1"/>
  <c r="AR23" i="6"/>
  <c r="AR20" i="6" s="1"/>
  <c r="AY23" i="6"/>
  <c r="AY20" i="6" s="1"/>
  <c r="P23" i="6"/>
  <c r="P20" i="6" s="1"/>
  <c r="AV26" i="6"/>
  <c r="AX26" i="6"/>
  <c r="AR26" i="6"/>
  <c r="AO23" i="6"/>
  <c r="AO20" i="6" s="1"/>
  <c r="BF26" i="6"/>
  <c r="BF23" i="6"/>
  <c r="BF20" i="6" s="1"/>
  <c r="AY26" i="6"/>
  <c r="AX29" i="6"/>
  <c r="AW26" i="6"/>
  <c r="AW23" i="6"/>
  <c r="AW20" i="6" s="1"/>
  <c r="AV23" i="6"/>
  <c r="AV20" i="6" s="1"/>
  <c r="AR29" i="6"/>
  <c r="AO26" i="6"/>
  <c r="AN26" i="6"/>
  <c r="AM26" i="6"/>
  <c r="P26" i="6"/>
  <c r="AM23" i="6"/>
  <c r="AM20" i="6" s="1"/>
  <c r="AN23" i="6"/>
  <c r="AN20" i="6" s="1"/>
  <c r="AM29" i="6"/>
  <c r="BG23" i="6"/>
  <c r="BG20" i="6" s="1"/>
  <c r="BG26" i="6"/>
  <c r="BG29" i="6"/>
  <c r="P29" i="6"/>
  <c r="N30" i="6" l="1"/>
  <c r="N3" i="1" s="1"/>
  <c r="O16" i="6"/>
  <c r="BL22" i="6"/>
  <c r="G25" i="1"/>
  <c r="Q23" i="6"/>
  <c r="Q22" i="6" s="1"/>
  <c r="R26" i="6"/>
  <c r="R23" i="6"/>
  <c r="R20" i="6" s="1"/>
  <c r="V30" i="6"/>
  <c r="O5" i="1" s="1"/>
  <c r="U30" i="6"/>
  <c r="O4" i="1" s="1"/>
  <c r="Q26" i="6"/>
  <c r="BM20" i="6"/>
  <c r="BM30" i="6" s="1"/>
  <c r="R7" i="1" s="1"/>
  <c r="S23" i="6"/>
  <c r="S20" i="6" s="1"/>
  <c r="BK30" i="6"/>
  <c r="R5" i="1" s="1"/>
  <c r="F25" i="1" s="1"/>
  <c r="BK22" i="6"/>
  <c r="AY30" i="6"/>
  <c r="Q6" i="1" s="1"/>
  <c r="AR30" i="6"/>
  <c r="P18" i="1" s="1"/>
  <c r="W23" i="6"/>
  <c r="W22" i="6" s="1"/>
  <c r="V22" i="6"/>
  <c r="W26" i="6"/>
  <c r="X25" i="6"/>
  <c r="X24" i="6"/>
  <c r="X29" i="6" s="1"/>
  <c r="X21" i="6"/>
  <c r="X28" i="6"/>
  <c r="X19" i="6"/>
  <c r="U22" i="6"/>
  <c r="BH20" i="6"/>
  <c r="BH30" i="6" s="1"/>
  <c r="Q15" i="1" s="1"/>
  <c r="S26" i="6"/>
  <c r="AM30" i="6"/>
  <c r="P13" i="1" s="1"/>
  <c r="AO30" i="6"/>
  <c r="P15" i="1" s="1"/>
  <c r="AX30" i="6"/>
  <c r="Q5" i="1" s="1"/>
  <c r="AW30" i="6"/>
  <c r="Q4" i="1" s="1"/>
  <c r="AR22" i="6"/>
  <c r="AY22" i="6"/>
  <c r="AO22" i="6"/>
  <c r="AX22" i="6"/>
  <c r="P30" i="6"/>
  <c r="N5" i="1" s="1"/>
  <c r="P22" i="6"/>
  <c r="AW22" i="6"/>
  <c r="AV30" i="6"/>
  <c r="Q3" i="1" s="1"/>
  <c r="AM22" i="6"/>
  <c r="AV22" i="6"/>
  <c r="BF30" i="6"/>
  <c r="Q13" i="1" s="1"/>
  <c r="BF22" i="6"/>
  <c r="AN30" i="6"/>
  <c r="P14" i="1" s="1"/>
  <c r="AN22" i="6"/>
  <c r="BG22" i="6"/>
  <c r="BG30" i="6"/>
  <c r="Q14" i="1" s="1"/>
  <c r="O19" i="6" l="1"/>
  <c r="O24" i="6"/>
  <c r="O29" i="6" s="1"/>
  <c r="O28" i="6"/>
  <c r="O21" i="6"/>
  <c r="O25" i="6"/>
  <c r="R30" i="6"/>
  <c r="N7" i="1" s="1"/>
  <c r="Q20" i="6"/>
  <c r="Q30" i="6" s="1"/>
  <c r="N6" i="1" s="1"/>
  <c r="R22" i="6"/>
  <c r="E25" i="1"/>
  <c r="S22" i="6"/>
  <c r="W20" i="6"/>
  <c r="W30" i="6" s="1"/>
  <c r="O6" i="1" s="1"/>
  <c r="X23" i="6"/>
  <c r="X26" i="6"/>
  <c r="Y25" i="6"/>
  <c r="Y19" i="6"/>
  <c r="Y21" i="6"/>
  <c r="Y24" i="6"/>
  <c r="Y28" i="6"/>
  <c r="S30" i="6"/>
  <c r="N8" i="1" s="1"/>
  <c r="AL21" i="6"/>
  <c r="AL19" i="6"/>
  <c r="AL29" i="6"/>
  <c r="AL25" i="6"/>
  <c r="AL28" i="6"/>
  <c r="O23" i="6" l="1"/>
  <c r="O20" i="6" s="1"/>
  <c r="O22" i="6"/>
  <c r="O26" i="6"/>
  <c r="O30" i="6" s="1"/>
  <c r="N4" i="1" s="1"/>
  <c r="B25" i="1"/>
  <c r="Y23" i="6"/>
  <c r="Y20" i="6" s="1"/>
  <c r="Y26" i="6"/>
  <c r="Y30" i="6" s="1"/>
  <c r="O8" i="1" s="1"/>
  <c r="X22" i="6"/>
  <c r="X20" i="6"/>
  <c r="X30" i="6" s="1"/>
  <c r="O7" i="1" s="1"/>
  <c r="Z21" i="6"/>
  <c r="Z25" i="6"/>
  <c r="Z19" i="6"/>
  <c r="Z28" i="6"/>
  <c r="Y29" i="6"/>
  <c r="Z24" i="6"/>
  <c r="AL23" i="6"/>
  <c r="AL20" i="6" s="1"/>
  <c r="AL26" i="6"/>
  <c r="Y22" i="6" l="1"/>
  <c r="AL22" i="6"/>
  <c r="AA28" i="6"/>
  <c r="AA25" i="6"/>
  <c r="AA21" i="6"/>
  <c r="AA19" i="6"/>
  <c r="AA24" i="6"/>
  <c r="Z29" i="6"/>
  <c r="Z23" i="6"/>
  <c r="Z20" i="6" s="1"/>
  <c r="Z26" i="6"/>
  <c r="AL30" i="6"/>
  <c r="P12" i="1" s="1"/>
  <c r="Z30" i="6" l="1"/>
  <c r="O9" i="1" s="1"/>
  <c r="AA29" i="6"/>
  <c r="AA23" i="6"/>
  <c r="AA20" i="6" s="1"/>
  <c r="AA26" i="6"/>
  <c r="Z22" i="6"/>
  <c r="AB21" i="6"/>
  <c r="AB24" i="6"/>
  <c r="AB29" i="6" s="1"/>
  <c r="AB25" i="6"/>
  <c r="AB28" i="6"/>
  <c r="AB19" i="6"/>
  <c r="AA30" i="6" l="1"/>
  <c r="O10" i="1" s="1"/>
  <c r="C25" i="1" s="1"/>
  <c r="AA22" i="6"/>
  <c r="AB23" i="6"/>
  <c r="AB22" i="6" s="1"/>
  <c r="AK25" i="6"/>
  <c r="AK28" i="6"/>
  <c r="AK24" i="6"/>
  <c r="AK21" i="6"/>
  <c r="AK19" i="6"/>
  <c r="AD19" i="6"/>
  <c r="AD21" i="6"/>
  <c r="AB20" i="6"/>
  <c r="AD28" i="6"/>
  <c r="AB26" i="6"/>
  <c r="AD24" i="6"/>
  <c r="AD25" i="6"/>
  <c r="AB30" i="6" l="1"/>
  <c r="P3" i="1" s="1"/>
  <c r="AH19" i="6"/>
  <c r="AH21" i="6"/>
  <c r="AH24" i="6"/>
  <c r="AH25" i="6"/>
  <c r="AH28" i="6"/>
  <c r="AD23" i="6"/>
  <c r="AD20" i="6" s="1"/>
  <c r="AD26" i="6"/>
  <c r="AK29" i="6"/>
  <c r="AG19" i="6"/>
  <c r="AG21" i="6"/>
  <c r="AG25" i="6"/>
  <c r="AG24" i="6"/>
  <c r="AG28" i="6"/>
  <c r="AI28" i="6"/>
  <c r="AI19" i="6"/>
  <c r="AI21" i="6"/>
  <c r="AI24" i="6"/>
  <c r="AI25" i="6"/>
  <c r="AE21" i="6"/>
  <c r="AE28" i="6"/>
  <c r="AE24" i="6"/>
  <c r="AE25" i="6"/>
  <c r="AE19" i="6"/>
  <c r="AD29" i="6"/>
  <c r="AF25" i="6"/>
  <c r="AF19" i="6"/>
  <c r="AF24" i="6"/>
  <c r="AF28" i="6"/>
  <c r="AF21" i="6"/>
  <c r="AJ25" i="6"/>
  <c r="AJ19" i="6"/>
  <c r="AJ28" i="6"/>
  <c r="AJ21" i="6"/>
  <c r="AJ24" i="6"/>
  <c r="AK23" i="6"/>
  <c r="AK22" i="6" s="1"/>
  <c r="AK26" i="6"/>
  <c r="AD30" i="6" l="1"/>
  <c r="P4" i="1" s="1"/>
  <c r="AK20" i="6"/>
  <c r="AK30" i="6" s="1"/>
  <c r="P11" i="1" s="1"/>
  <c r="AJ23" i="6"/>
  <c r="AJ20" i="6" s="1"/>
  <c r="AJ26" i="6"/>
  <c r="AF26" i="6"/>
  <c r="AF23" i="6"/>
  <c r="AF20" i="6" s="1"/>
  <c r="AE26" i="6"/>
  <c r="AE23" i="6"/>
  <c r="AE22" i="6" s="1"/>
  <c r="AI23" i="6"/>
  <c r="AI20" i="6" s="1"/>
  <c r="AI26" i="6"/>
  <c r="AH29" i="6"/>
  <c r="AF29" i="6"/>
  <c r="AJ29" i="6"/>
  <c r="AD22" i="6"/>
  <c r="AG29" i="6"/>
  <c r="AE29" i="6"/>
  <c r="AI29" i="6"/>
  <c r="AG23" i="6"/>
  <c r="AG20" i="6" s="1"/>
  <c r="AG26" i="6"/>
  <c r="AH26" i="6"/>
  <c r="AH23" i="6"/>
  <c r="AH22" i="6" s="1"/>
  <c r="AJ30" i="6" l="1"/>
  <c r="P10" i="1" s="1"/>
  <c r="AI30" i="6"/>
  <c r="P9" i="1" s="1"/>
  <c r="AG30" i="6"/>
  <c r="P7" i="1" s="1"/>
  <c r="AF30" i="6"/>
  <c r="P6" i="1" s="1"/>
  <c r="AE20" i="6"/>
  <c r="AE30" i="6" s="1"/>
  <c r="P5" i="1" s="1"/>
  <c r="AH20" i="6"/>
  <c r="AH30" i="6" s="1"/>
  <c r="P8" i="1" s="1"/>
  <c r="AI22" i="6"/>
  <c r="AG22" i="6"/>
  <c r="AF22" i="6"/>
  <c r="AJ22" i="6"/>
  <c r="D25" i="1" l="1"/>
</calcChain>
</file>

<file path=xl/sharedStrings.xml><?xml version="1.0" encoding="utf-8"?>
<sst xmlns="http://schemas.openxmlformats.org/spreadsheetml/2006/main" count="471" uniqueCount="316">
  <si>
    <t>Instructions for completion</t>
  </si>
  <si>
    <t>This tool has been set up to be completed on 10 patients.</t>
  </si>
  <si>
    <t>Following these steps will ensure the formulas work correctly.</t>
  </si>
  <si>
    <t>RECOMMENDATIONS</t>
  </si>
  <si>
    <t>Answer3</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</si>
  <si>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</si>
  <si>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</si>
  <si>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</si>
  <si>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</si>
  <si>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</si>
  <si>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</si>
  <si>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</si>
  <si>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</si>
  <si>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</si>
  <si>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</si>
  <si>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</si>
  <si>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</si>
  <si>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</si>
  <si>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</si>
  <si>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</si>
  <si>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</si>
  <si>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</si>
  <si>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</si>
  <si>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</si>
  <si>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</si>
  <si>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</si>
  <si>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</si>
  <si>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</si>
  <si>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</si>
  <si>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</si>
  <si>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</si>
  <si>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</si>
  <si>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</si>
  <si>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</si>
  <si>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</si>
  <si>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</si>
  <si>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</si>
  <si>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Red</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</si>
  <si>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</si>
  <si>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</si>
  <si>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</si>
  <si>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</si>
  <si>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</si>
  <si>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</si>
  <si>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</si>
  <si>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</si>
  <si>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</si>
  <si>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</si>
  <si>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</si>
  <si>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</si>
  <si>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</si>
  <si>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</si>
  <si>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</si>
  <si>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</si>
  <si>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</si>
  <si>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</si>
  <si>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</si>
  <si>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</si>
  <si>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</si>
  <si>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</si>
  <si>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</si>
  <si>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</si>
  <si>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</si>
  <si>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</si>
  <si>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t>
  </si>
  <si>
    <t>Description</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</si>
  <si>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</si>
  <si>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</si>
  <si>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</si>
  <si>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</si>
  <si>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</si>
  <si>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</si>
  <si>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</si>
  <si>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</si>
  <si>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</si>
  <si>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</si>
  <si>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</si>
  <si>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Audit Toolkit</t>
  </si>
  <si>
    <t>Please complete as many questions which are applicable to the care of the patient.</t>
  </si>
  <si>
    <t>Recommendation 4</t>
  </si>
  <si>
    <t>N/A- no relevant physical health conditions</t>
  </si>
  <si>
    <t>Amending the tool to include more or fewer patients</t>
  </si>
  <si>
    <t>Insufficient data</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</si>
  <si>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</si>
  <si>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</si>
  <si>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</si>
  <si>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</si>
  <si>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</si>
  <si>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</si>
  <si>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</si>
  <si>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dd/mm/yyyy</t>
  </si>
  <si>
    <t>Answer15</t>
  </si>
  <si>
    <t>Answer16</t>
  </si>
  <si>
    <t>Answer17</t>
  </si>
  <si>
    <t>positive scoring</t>
  </si>
  <si>
    <t>(negative scoring but highlights room for improvement)</t>
  </si>
  <si>
    <t xml:space="preserve"> Yes - all aspects included</t>
  </si>
  <si>
    <t>Yes - some aspects included</t>
  </si>
  <si>
    <t>No - none of these aspects included</t>
  </si>
  <si>
    <t>Answer18</t>
  </si>
  <si>
    <t>No - patient declined</t>
  </si>
  <si>
    <t>Yes, smoker</t>
  </si>
  <si>
    <t>Yes, non-smoker</t>
  </si>
  <si>
    <t>Number of cases answered yes (overall yes percentage for radar chart in Summary worksheet)</t>
  </si>
  <si>
    <t>those assigned female at birth</t>
  </si>
  <si>
    <t>those assigned male at birth</t>
  </si>
  <si>
    <t xml:space="preserve">Evidence in the electronic record/case notes </t>
  </si>
  <si>
    <t>Answer7a</t>
  </si>
  <si>
    <t>Answer7b</t>
  </si>
  <si>
    <t>No data/Not answered/Not documented/Insufficient data</t>
  </si>
  <si>
    <t>Recommendation 3</t>
  </si>
  <si>
    <t>Gender</t>
  </si>
  <si>
    <t>Answer2_gender</t>
  </si>
  <si>
    <t>No, but should have been anticipated</t>
  </si>
  <si>
    <t>10a</t>
  </si>
  <si>
    <t>10b</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</si>
  <si>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</si>
  <si>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Male</t>
  </si>
  <si>
    <t>7a</t>
  </si>
  <si>
    <t>7b</t>
  </si>
  <si>
    <t>11a</t>
  </si>
  <si>
    <t>11b</t>
  </si>
  <si>
    <t>Recommendation 5</t>
  </si>
  <si>
    <t>13a</t>
  </si>
  <si>
    <t>13b</t>
  </si>
  <si>
    <t>14a</t>
  </si>
  <si>
    <t>14b</t>
  </si>
  <si>
    <t>16a</t>
  </si>
  <si>
    <t>16b</t>
  </si>
  <si>
    <t>18a</t>
  </si>
  <si>
    <t>The chart will only populate once all questions for a particular Recommendation have been answered in the Audit Tool worksheet</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</si>
  <si>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
    </r>
    <r>
      <rPr>
        <b/>
        <sz val="11"/>
        <color theme="8"/>
        <rFont val="Calibri"/>
        <family val="2"/>
        <scheme val="minor"/>
      </rPr>
      <t xml:space="preserve">In Excel 365, for example, go to file -&gt; options -&gt; customise ribbon. You can add link to Show the Developer tab - Microsoft Support and Change macro security settings in Excel - Microsoft Support. The spreadsheet should now be functional. </t>
    </r>
    <r>
      <rPr>
        <sz val="11"/>
        <color theme="1"/>
        <rFont val="Calibri"/>
        <family val="2"/>
        <scheme val="minor"/>
      </rPr>
      <t xml:space="preserve">
In </t>
    </r>
    <r>
      <rPr>
        <b/>
        <sz val="11"/>
        <color rgb="FF0070C0"/>
        <rFont val="Calibri"/>
        <family val="2"/>
        <scheme val="minor"/>
      </rPr>
      <t>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s, ok.</t>
    </r>
  </si>
  <si>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</si>
  <si>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</si>
  <si>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50-89</t>
  </si>
  <si>
    <t>90-100</t>
  </si>
  <si>
    <t>Rehabilitation Following Critical Illness</t>
  </si>
  <si>
    <r>
      <t xml:space="preserve">This data collection tool is made up of questions which can be used to assess how well your Trust/Health Board is meeting recommendations made in </t>
    </r>
    <r>
      <rPr>
        <i/>
        <sz val="11"/>
        <color theme="1"/>
        <rFont val="Calibri"/>
        <family val="2"/>
        <scheme val="minor"/>
      </rPr>
      <t>"</t>
    </r>
    <r>
      <rPr>
        <i/>
        <sz val="11"/>
        <color rgb="FFC00000"/>
        <rFont val="Calibri"/>
        <family val="2"/>
        <scheme val="minor"/>
      </rPr>
      <t>Recovery Beyond Survival</t>
    </r>
    <r>
      <rPr>
        <i/>
        <sz val="11"/>
        <rFont val="Calibri"/>
        <family val="2"/>
        <scheme val="minor"/>
      </rPr>
      <t>"</t>
    </r>
  </si>
  <si>
    <r>
      <t xml:space="preserve">This toolkit can be used in conjunction with the Recommendation Checklist. </t>
    </r>
    <r>
      <rPr>
        <b/>
        <sz val="11"/>
        <color rgb="FFC00000"/>
        <rFont val="Calibri"/>
        <family val="2"/>
        <scheme val="minor"/>
      </rPr>
      <t>Further implementation tools can be accessed via the link below or by clicking on the adjacent report cover image.</t>
    </r>
  </si>
  <si>
    <r>
      <t xml:space="preserve">Thank you for downloading the toolkit for </t>
    </r>
    <r>
      <rPr>
        <i/>
        <sz val="11"/>
        <color theme="1"/>
        <rFont val="Calibri"/>
        <family val="2"/>
        <scheme val="minor"/>
      </rPr>
      <t>'</t>
    </r>
    <r>
      <rPr>
        <i/>
        <sz val="11"/>
        <color rgb="FFC00000"/>
        <rFont val="Calibri"/>
        <family val="2"/>
        <scheme val="minor"/>
      </rPr>
      <t>Recovery Beyond Survival</t>
    </r>
    <r>
      <rPr>
        <i/>
        <sz val="11"/>
        <color theme="1"/>
        <rFont val="Calibri"/>
        <family val="2"/>
        <scheme val="minor"/>
      </rPr>
      <t xml:space="preserve">'. </t>
    </r>
    <r>
      <rPr>
        <sz val="11"/>
        <rFont val="Calibri"/>
        <family val="2"/>
        <scheme val="minor"/>
      </rPr>
      <t>We</t>
    </r>
    <r>
      <rPr>
        <sz val="11"/>
        <color theme="1"/>
        <rFont val="Calibri"/>
        <family val="2"/>
        <scheme val="minor"/>
      </rPr>
      <t xml:space="preserv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</si>
  <si>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Age (on day one of the hospital admission) – years</t>
  </si>
  <si>
    <t>Date of ICU admission</t>
  </si>
  <si>
    <t xml:space="preserve">Time of ICU admission </t>
  </si>
  <si>
    <t>(24-hour clock)</t>
  </si>
  <si>
    <t xml:space="preserve">Date of ICU discharge </t>
  </si>
  <si>
    <t xml:space="preserve">Time of ICU discharge </t>
  </si>
  <si>
    <t>Hospital Details</t>
  </si>
  <si>
    <t xml:space="preserve">Date of hospital discharge </t>
  </si>
  <si>
    <t xml:space="preserve">Time of hospital discharge </t>
  </si>
  <si>
    <t>4a</t>
  </si>
  <si>
    <t>4b</t>
  </si>
  <si>
    <t>5a</t>
  </si>
  <si>
    <t>5b</t>
  </si>
  <si>
    <t>What was the discharge destination?</t>
  </si>
  <si>
    <t>Home</t>
  </si>
  <si>
    <t>Community/rehabilitation hospital</t>
  </si>
  <si>
    <t>Other acute hospital</t>
  </si>
  <si>
    <t>Hospice</t>
  </si>
  <si>
    <t>Care home</t>
  </si>
  <si>
    <t>Recommendation 1</t>
  </si>
  <si>
    <t>https://ncepod.org.uk/2025icur.html</t>
  </si>
  <si>
    <t>10c</t>
  </si>
  <si>
    <t>their carer/family?</t>
  </si>
  <si>
    <t>the patient?</t>
  </si>
  <si>
    <t>IF YES to 10a, is there evidence that the named rehabilitation care co-ordinator was a named point of contact for the patient following hospital discharge?</t>
  </si>
  <si>
    <t xml:space="preserve">Recommendation 2 </t>
  </si>
  <si>
    <t>Was a screening tool completed within 24 hours of ICU admission to evaluate risk of physical or non-physical morbidity?</t>
  </si>
  <si>
    <t>Nutrition</t>
  </si>
  <si>
    <t>14c</t>
  </si>
  <si>
    <t>Dietitian</t>
  </si>
  <si>
    <t>Psychologist</t>
  </si>
  <si>
    <t>ICU Nurse</t>
  </si>
  <si>
    <t>ICU Doctor</t>
  </si>
  <si>
    <t xml:space="preserve">Physical rehabilitation    </t>
  </si>
  <si>
    <t>Mobility</t>
  </si>
  <si>
    <t>Swallow</t>
  </si>
  <si>
    <t>Communication</t>
  </si>
  <si>
    <t>Mental health</t>
  </si>
  <si>
    <t>i</t>
  </si>
  <si>
    <t>ii</t>
  </si>
  <si>
    <t>iii</t>
  </si>
  <si>
    <t>iv</t>
  </si>
  <si>
    <t>v</t>
  </si>
  <si>
    <t>vi</t>
  </si>
  <si>
    <t>vii</t>
  </si>
  <si>
    <t>a dedicated multidisciplinary team (MDT) meeting?</t>
  </si>
  <si>
    <t>a rehabilitation round?</t>
  </si>
  <si>
    <t>Physiotherapists</t>
  </si>
  <si>
    <t>Dietitians</t>
  </si>
  <si>
    <t>Speech and language therapists</t>
  </si>
  <si>
    <t>Occupational therapists</t>
  </si>
  <si>
    <t>Pharmacists</t>
  </si>
  <si>
    <t>viii</t>
  </si>
  <si>
    <t>Is there evidence the patient was reviewed by an ICU follow up team on step down from ICU to the ward?</t>
  </si>
  <si>
    <t>Was the patient reviewed in an ICU follow up clinic following discharge from hospital?</t>
  </si>
  <si>
    <t>Is there evidence that a standardised assessment proforma/care passport was used to aid the handover process?</t>
  </si>
  <si>
    <t>22a</t>
  </si>
  <si>
    <t>22b</t>
  </si>
  <si>
    <t>22c</t>
  </si>
  <si>
    <t>Was the critical care discharge summary shared with the patient’s GP?</t>
  </si>
  <si>
    <t>Recommendation 6</t>
  </si>
  <si>
    <t>Is there evidence that the contact details of a named healthcare professional or rehabilitation care co-ordinator were provided to the patient and/or their family/carer?</t>
  </si>
  <si>
    <t>Is there evidence that patients/family/carers were:</t>
  </si>
  <si>
    <t>updated on rehabilitation progress in MDT discussions and rehabilitation planning?</t>
  </si>
  <si>
    <t>involved in MDT discussions and rehabilitation planning?</t>
  </si>
  <si>
    <t>Is there evidence that:</t>
  </si>
  <si>
    <t>a patient diary was completed?</t>
  </si>
  <si>
    <t>any technical terms were explained in the discharge summary?</t>
  </si>
  <si>
    <t>the patient received a patient information booklet?</t>
  </si>
  <si>
    <r>
      <rPr>
        <sz val="12"/>
        <color theme="1"/>
        <rFont val="Calibri"/>
        <family val="2"/>
        <scheme val="minor"/>
      </rPr>
      <t>This tool has been designed to review the quality of rehabilitation care provided to patients following an admission to an intensive care unit.</t>
    </r>
    <r>
      <rPr>
        <b/>
        <sz val="12"/>
        <color rgb="FFC00000"/>
        <rFont val="Calibri"/>
        <family val="2"/>
        <scheme val="minor"/>
      </rPr>
      <t xml:space="preserve">
Inclusion criteria:</t>
    </r>
    <r>
      <rPr>
        <b/>
        <sz val="12"/>
        <color theme="1"/>
        <rFont val="Calibri"/>
        <family val="2"/>
        <scheme val="minor"/>
      </rPr>
      <t xml:space="preserve">
</t>
    </r>
    <r>
      <rPr>
        <sz val="12"/>
        <color theme="1"/>
        <rFont val="Calibri"/>
        <family val="2"/>
        <scheme val="minor"/>
      </rPr>
      <t>In the NCEPOD study, all patients aged 18 and over who were admitted as an emergency to an ICU for four or more days between 1st October 2022 and 31st December 2022 and survived to hospital discharge were included in the study.</t>
    </r>
    <r>
      <rPr>
        <b/>
        <sz val="12"/>
        <color theme="1"/>
        <rFont val="Calibri"/>
        <family val="2"/>
        <scheme val="minor"/>
      </rPr>
      <t xml:space="preserve">
</t>
    </r>
    <r>
      <rPr>
        <b/>
        <sz val="12"/>
        <color rgb="FFC00000"/>
        <rFont val="Calibri"/>
        <family val="2"/>
        <scheme val="minor"/>
      </rPr>
      <t xml:space="preserve">
Exclusion criteria: 
</t>
    </r>
    <r>
      <rPr>
        <sz val="12"/>
        <color theme="1"/>
        <rFont val="Calibri"/>
        <family val="2"/>
        <scheme val="minor"/>
      </rPr>
      <t>Neurology/trauma patients who received rehabilitation as part of a defined care pathway.</t>
    </r>
  </si>
  <si>
    <t>Answer19</t>
  </si>
  <si>
    <t>Not required</t>
  </si>
  <si>
    <t>the current assessment of rehabilitation needs?</t>
  </si>
  <si>
    <t>individualised rehabilitation plan?</t>
  </si>
  <si>
    <t>current goals for treatment?</t>
  </si>
  <si>
    <r>
      <t xml:space="preserve">Did this patient receive invasive ventilation? </t>
    </r>
    <r>
      <rPr>
        <sz val="12"/>
        <color rgb="FFC00000"/>
        <rFont val="Calibri"/>
        <family val="2"/>
        <scheme val="minor"/>
      </rPr>
      <t>(no scoring)</t>
    </r>
  </si>
  <si>
    <t>Is there evidence that a named rehabilitation coordinator oversaw this patient’s rehabilitation needs?</t>
  </si>
  <si>
    <t>Physiotherapist</t>
  </si>
  <si>
    <t>Occupational Therapist</t>
  </si>
  <si>
    <t>Speech and Language Therapist</t>
  </si>
  <si>
    <t>the patient was involved in rehabilitation rounds as appropriate?</t>
  </si>
  <si>
    <t>their family was involved in rehabilitation rounds as appropriate?</t>
  </si>
  <si>
    <t>a rehabilitation board (or equivalent) in the patient's bedspace was used to help to share information about current goals and treatment plans?</t>
  </si>
  <si>
    <t>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t>
  </si>
  <si>
    <t>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t>
  </si>
  <si>
    <t>Ensure that multidisciplinary teams are in place to deliver the required level of rehabilitation in intensive care units and across the recovery pathway. Include: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t>
  </si>
  <si>
    <t xml:space="preserve">Standardise the handover of rehabilitation needs and goals for patients as they transition from the intensive care unit to the ward and ward to community services. </t>
  </si>
  <si>
    <t>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t>
  </si>
  <si>
    <t>Undertake and document a comprehensive, holistic assessment of the rehabilitation needs of patients admitted to an intensive care unit at risk of physical and/or non-physical morbidity.</t>
  </si>
  <si>
    <t>Psychologists, psychiatrists and mental health professionals</t>
  </si>
  <si>
    <t>21b</t>
  </si>
  <si>
    <t>21a</t>
  </si>
  <si>
    <t>21c</t>
  </si>
  <si>
    <t xml:space="preserve">Was this patient provided with written key information about their illness and recovery? </t>
  </si>
  <si>
    <t>If YES to 14a), was a standardised assessment proforma/tool of rehabilitation needs used to ensure that all required specialties were included?</t>
  </si>
  <si>
    <t>IF YES to 10a), is there evidence in the case notes or electronic patient record that the rehabilitation coordinator supported communication of information such as rehabilitation plans and goals to:</t>
  </si>
  <si>
    <r>
      <t>an ‘</t>
    </r>
    <r>
      <rPr>
        <i/>
        <sz val="12"/>
        <color theme="1"/>
        <rFont val="Calibri"/>
        <family val="2"/>
        <scheme val="minor"/>
      </rPr>
      <t>All About Me’</t>
    </r>
    <r>
      <rPr>
        <sz val="12"/>
        <color theme="1"/>
        <rFont val="Calibri"/>
        <family val="2"/>
        <scheme val="minor"/>
      </rPr>
      <t xml:space="preserve"> booklet (or equivalent) was completed</t>
    </r>
    <r>
      <rPr>
        <sz val="12"/>
        <rFont val="Calibri"/>
        <family val="2"/>
        <scheme val="minor"/>
      </rPr>
      <t>?</t>
    </r>
  </si>
  <si>
    <t>at the time of ICU discharge?</t>
  </si>
  <si>
    <t>at the time of discharge from hospital?</t>
  </si>
  <si>
    <t>at the follow-up appointment?</t>
  </si>
  <si>
    <t>14ea) Based on the comprehensive clinical assessment, were short term rehabilitation goals agreed for:</t>
  </si>
  <si>
    <t>14eb</t>
  </si>
  <si>
    <t>14f) Was the comprehensive reassessment of rehabilitation need repeated:</t>
  </si>
  <si>
    <t>14g) Is there evidence that the patient’s rehabilitation needs were discussed at:</t>
  </si>
  <si>
    <t>18b) If YES to 17), did it include:</t>
  </si>
  <si>
    <t>24a</t>
  </si>
  <si>
    <t>24b</t>
  </si>
  <si>
    <t>22d</t>
  </si>
  <si>
    <t>21d</t>
  </si>
  <si>
    <t>22e</t>
  </si>
  <si>
    <t>24c</t>
  </si>
  <si>
    <t>24d</t>
  </si>
  <si>
    <t>details of the events of their ICU stay?</t>
  </si>
  <si>
    <t xml:space="preserve">what to expect in recovery? </t>
  </si>
  <si>
    <t>how to access support?</t>
  </si>
  <si>
    <t>a copy of their individualised rehabilitation plan?</t>
  </si>
  <si>
    <t>severity of illness?</t>
  </si>
  <si>
    <t xml:space="preserve">underlying comorbidities and frailty? </t>
  </si>
  <si>
    <t>pre-existing sensory deficits?</t>
  </si>
  <si>
    <t>physical factors: respiratory function, muscle weakness, activities of daily living (baseline status)?</t>
  </si>
  <si>
    <t>nutrition (baseline status)?</t>
  </si>
  <si>
    <t>cognition: memory, attention and performance (baseline status)?</t>
  </si>
  <si>
    <t>psychological factors: post-traumatic stress disorder and affective disorders (baseline status)?</t>
  </si>
  <si>
    <t>post discharge from ICU/wider hospital</t>
  </si>
  <si>
    <t>in ICU</t>
  </si>
  <si>
    <r>
      <t xml:space="preserve">Ethnicity </t>
    </r>
    <r>
      <rPr>
        <sz val="12"/>
        <color rgb="FFC00000"/>
        <rFont val="Calibri"/>
        <family val="2"/>
        <scheme val="minor"/>
      </rPr>
      <t>(free text)</t>
    </r>
  </si>
  <si>
    <t>13b) If YES to 13a, did it include the following:</t>
  </si>
  <si>
    <t>13c</t>
  </si>
  <si>
    <t>13d</t>
  </si>
  <si>
    <t>13e</t>
  </si>
  <si>
    <t>13f</t>
  </si>
  <si>
    <t>13g</t>
  </si>
  <si>
    <t>13h</t>
  </si>
  <si>
    <t>14di</t>
  </si>
  <si>
    <t>14dii</t>
  </si>
  <si>
    <t>14diii</t>
  </si>
  <si>
    <t>14div</t>
  </si>
  <si>
    <t>14dv</t>
  </si>
  <si>
    <t>14dvi</t>
  </si>
  <si>
    <t>14dvii</t>
  </si>
  <si>
    <t>14eai</t>
  </si>
  <si>
    <t>14eaii</t>
  </si>
  <si>
    <t>14eaiii</t>
  </si>
  <si>
    <t>14eaiv</t>
  </si>
  <si>
    <t>14eav</t>
  </si>
  <si>
    <t>14eavi</t>
  </si>
  <si>
    <t>14fi</t>
  </si>
  <si>
    <t>14fii</t>
  </si>
  <si>
    <t>14fiii</t>
  </si>
  <si>
    <t>14gi</t>
  </si>
  <si>
    <t>14gii</t>
  </si>
  <si>
    <t>14hi</t>
  </si>
  <si>
    <t>14hii</t>
  </si>
  <si>
    <t>14hiii</t>
  </si>
  <si>
    <t>14hiv</t>
  </si>
  <si>
    <t>14hv</t>
  </si>
  <si>
    <t>14hvi</t>
  </si>
  <si>
    <t>14hvii</t>
  </si>
  <si>
    <t>14hviii</t>
  </si>
  <si>
    <t>18bi</t>
  </si>
  <si>
    <t>18bii</t>
  </si>
  <si>
    <t>18biii</t>
  </si>
  <si>
    <t xml:space="preserve">If YES to 10a), which areas of the hospital did the rehabilitation coordinator oversee this patient’s rehabilitation care: </t>
  </si>
  <si>
    <t xml:space="preserve">ICU consultants </t>
  </si>
  <si>
    <t>Nurses</t>
  </si>
  <si>
    <t>If YES to 16a, was a reassessment of rehabilitation need carried out?</t>
  </si>
  <si>
    <t>Is there evidence of a handover in the notes regarding the patient’s rehabilitation needs?</t>
  </si>
  <si>
    <r>
      <t xml:space="preserve">Were there multiple ICU admissions at the same </t>
    </r>
    <r>
      <rPr>
        <sz val="12"/>
        <rFont val="Calibri"/>
        <family val="2"/>
        <scheme val="minor"/>
      </rPr>
      <t xml:space="preserve">hospital (during the same admission)? </t>
    </r>
    <r>
      <rPr>
        <sz val="12"/>
        <color rgb="FFC00000"/>
        <rFont val="Calibri"/>
        <family val="2"/>
        <scheme val="minor"/>
      </rPr>
      <t>(If YES, please answer the following questions in relation to the first ICU admission)</t>
    </r>
  </si>
  <si>
    <t>Was a comprehensive, holistic assessment of the patient's rehabilitation needs undertaken whilst they were in ICU?</t>
  </si>
  <si>
    <r>
      <rPr>
        <sz val="12"/>
        <color theme="1"/>
        <rFont val="Calibri"/>
        <family val="2"/>
        <scheme val="minor"/>
      </rPr>
      <t xml:space="preserve">If these goals were agreed, is there evidence that all of these were reviewed and updated at least weekly? </t>
    </r>
    <r>
      <rPr>
        <sz val="12"/>
        <color rgb="FFC00000"/>
        <rFont val="Calibri"/>
        <family val="2"/>
        <scheme val="minor"/>
      </rPr>
      <t>(Answer "not applicable" if these goals were not set/agreed)</t>
    </r>
  </si>
  <si>
    <t>14h) Please select the healthcare professionals who were involved in the delivery of rehabilitation in ICU:</t>
  </si>
  <si>
    <t xml:space="preserve">24) If yes to 23), did this include: </t>
  </si>
  <si>
    <t>A full list and further details about each recommendation can be found in the report here:</t>
  </si>
  <si>
    <r>
      <t>In the Audit Tool worksheet, there are questions relating to whether there is evidence that an event occurred. 
If there is no evidence of an event occurring and that part of the electronic record/case note is not missing, then answer "</t>
    </r>
    <r>
      <rPr>
        <b/>
        <sz val="11"/>
        <color rgb="FFC00000"/>
        <rFont val="Calibri"/>
        <family val="2"/>
        <scheme val="minor"/>
      </rPr>
      <t>No</t>
    </r>
    <r>
      <rPr>
        <sz val="11"/>
        <color theme="1"/>
        <rFont val="Calibri"/>
        <family val="2"/>
        <scheme val="minor"/>
      </rPr>
      <t>". 
If there is no evidence of an event occurring because that part of the electronic record/case note is missing , then select the "</t>
    </r>
    <r>
      <rPr>
        <b/>
        <sz val="11"/>
        <color rgb="FFC00000"/>
        <rFont val="Calibri"/>
        <family val="2"/>
        <scheme val="minor"/>
      </rPr>
      <t>Not applicable</t>
    </r>
    <r>
      <rPr>
        <sz val="11"/>
        <color theme="1"/>
        <rFont val="Calibri"/>
        <family val="2"/>
        <scheme val="minor"/>
      </rPr>
      <t>" answer in the drop down box (it will not form part of the scoring in the audit tool)</t>
    </r>
  </si>
  <si>
    <t>14d) If YES to 14a, which specialties were involved in the completion of comprehensive assessment?</t>
  </si>
  <si>
    <t>Date of comprehensive assessment (this should be carried out within four days of admission to 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</si>
</sst>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dd/mm/yyyy;@"/>
  </numFmts>
  <fonts count="33"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i/>
      <sz val="11"/>
      <color rgb="FFC00000"/>
      <name val="Calibri"/>
      <family val="2"/>
      <scheme val="minor"/>
    </font>
    <font>
      <i/>
      <sz val="11"/>
      <name val="Calibri"/>
      <family val="2"/>
      <scheme val="minor"/>
    </font>
    <font>
      <i/>
      <sz val="12"/>
      <color theme="1"/>
      <name val="Calibri"/>
      <family val="2"/>
      <scheme val="minor"/>
    </font>
    <font>
      <b/>
      <sz val="11"/>
      <color theme="4"/>
      <name val="Calibri"/>
      <family val="2"/>
      <scheme val="minor"/>
    </font>
    <font>
      <sz val="11"/>
      <name val="Aptos"/>
      <family val="2"/>
    </font>
    <font>
      <b/>
      <sz val="11"/>
      <color rgb="FF0070C0"/>
      <name val="Calibri"/>
      <family val="2"/>
      <scheme val="minor"/>
    </font>
    <font>
      <b/>
      <sz val="11"/>
      <color theme="8"/>
      <name val="Calibri"/>
      <family val="2"/>
      <scheme val="minor"/>
    </font>
    <font>
      <u/>
      <sz val="12"/>
      <color theme="10"/>
      <name val="Calibri"/>
      <family val="2"/>
      <scheme val="minor"/>
    </font>
    <font>
      <sz val="12"/>
      <color rgb="FF000000"/>
      <name val="Calibri"/>
      <family val="2"/>
      <scheme val="minor"/>
    </font>
    <font>
      <sz val="12"/>
      <color theme="0"/>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medium">
        <color auto="1"/>
      </right>
      <top style="medium">
        <color indexed="64"/>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bottom style="thin">
        <color auto="1"/>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92">
    <xf numFmtId="0" fontId="0" fillId="0" borderId="0" xfId="0"/>
    <xf numFmtId="0" fontId="2" fillId="0" borderId="0" xfId="0" applyFont="1" applyAlignment="1">
      <alignment horizontal="left" vertical="top" wrapText="1"/>
    </xf>
    <xf numFmtId="0" fontId="9" fillId="0" borderId="0" xfId="0" applyFont="1" applyAlignment="1">
      <alignment horizontal="center" vertical="top" wrapText="1"/>
    </xf>
    <xf numFmtId="0" fontId="12" fillId="2" borderId="0" xfId="0" applyFont="1" applyFill="1" applyAlignment="1">
      <alignment horizontal="left" vertical="top" wrapText="1"/>
    </xf>
    <xf numFmtId="0" fontId="9" fillId="0" borderId="0" xfId="0" applyFont="1" applyAlignment="1">
      <alignment horizontal="left" vertical="top" wrapText="1"/>
    </xf>
    <xf numFmtId="1" fontId="9" fillId="0" borderId="0" xfId="0" applyNumberFormat="1" applyFont="1" applyAlignment="1">
      <alignment horizontal="left" vertical="top" wrapText="1"/>
    </xf>
    <xf numFmtId="0" fontId="0" fillId="0" borderId="0" xfId="0" applyAlignment="1">
      <alignment horizontal="left"/>
    </xf>
    <xf numFmtId="0" fontId="14" fillId="0" borderId="0" xfId="0" applyFont="1"/>
    <xf numFmtId="0" fontId="1" fillId="0" borderId="0" xfId="0" applyFont="1"/>
    <xf numFmtId="0" fontId="13" fillId="2" borderId="0" xfId="0" applyFont="1" applyFill="1" applyAlignment="1">
      <alignment horizontal="left" vertical="top" wrapText="1"/>
    </xf>
    <xf numFmtId="0" fontId="11" fillId="2" borderId="3" xfId="0" applyFont="1" applyFill="1" applyBorder="1" applyAlignment="1">
      <alignment horizontal="left" vertical="top" wrapText="1"/>
    </xf>
    <xf numFmtId="0" fontId="8" fillId="2" borderId="9" xfId="0" applyFont="1" applyFill="1" applyBorder="1" applyAlignment="1">
      <alignment horizontal="left" vertical="top" wrapText="1"/>
    </xf>
    <xf numFmtId="1" fontId="11"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0" fontId="9" fillId="2" borderId="0" xfId="0" applyFont="1" applyFill="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8" fillId="2" borderId="0" xfId="0" applyFont="1" applyFill="1"/>
    <xf numFmtId="0" fontId="19" fillId="2" borderId="0" xfId="0" applyFont="1" applyFill="1"/>
    <xf numFmtId="0" fontId="9" fillId="0" borderId="1" xfId="0" applyFont="1" applyBorder="1" applyAlignment="1">
      <alignment horizontal="center" vertical="top" wrapText="1"/>
    </xf>
    <xf numFmtId="0" fontId="17" fillId="2" borderId="0" xfId="0" applyFont="1" applyFill="1" applyAlignment="1">
      <alignment vertical="top" wrapText="1"/>
    </xf>
    <xf numFmtId="0" fontId="2" fillId="2" borderId="0" xfId="0" applyFont="1" applyFill="1" applyAlignment="1">
      <alignment vertical="top" wrapText="1"/>
    </xf>
    <xf numFmtId="0" fontId="19" fillId="2" borderId="0" xfId="0" applyFont="1" applyFill="1" applyAlignment="1">
      <alignment vertical="top" wrapText="1"/>
    </xf>
    <xf numFmtId="1" fontId="5" fillId="0" borderId="1" xfId="0" applyNumberFormat="1" applyFont="1" applyBorder="1" applyAlignment="1">
      <alignment horizontal="center"/>
    </xf>
    <xf numFmtId="0" fontId="9" fillId="0" borderId="22" xfId="0" applyFont="1" applyBorder="1" applyAlignment="1">
      <alignment horizontal="center" vertical="top" wrapText="1"/>
    </xf>
    <xf numFmtId="0" fontId="21" fillId="0" borderId="0" xfId="0" applyFont="1" applyAlignment="1">
      <alignment horizontal="center" vertical="top" wrapText="1"/>
    </xf>
    <xf numFmtId="0" fontId="21" fillId="2" borderId="0" xfId="0" applyFont="1" applyFill="1" applyAlignment="1">
      <alignment horizontal="left" vertical="top" wrapText="1"/>
    </xf>
    <xf numFmtId="0" fontId="19" fillId="0" borderId="6" xfId="0" applyFont="1" applyBorder="1" applyAlignment="1">
      <alignment horizontal="right"/>
    </xf>
    <xf numFmtId="0" fontId="18" fillId="2" borderId="28" xfId="0" applyFont="1" applyFill="1" applyBorder="1"/>
    <xf numFmtId="0" fontId="18" fillId="2" borderId="29" xfId="0" applyFont="1" applyFill="1" applyBorder="1"/>
    <xf numFmtId="0" fontId="19" fillId="2" borderId="30" xfId="0" applyFont="1" applyFill="1" applyBorder="1"/>
    <xf numFmtId="0" fontId="18" fillId="2" borderId="25" xfId="0" applyFont="1" applyFill="1" applyBorder="1"/>
    <xf numFmtId="0" fontId="19" fillId="2" borderId="25" xfId="0" applyFont="1" applyFill="1" applyBorder="1"/>
    <xf numFmtId="20" fontId="9" fillId="0" borderId="0" xfId="0" applyNumberFormat="1" applyFont="1" applyAlignment="1">
      <alignment horizontal="center" vertical="top" wrapText="1"/>
    </xf>
    <xf numFmtId="0" fontId="10" fillId="0" borderId="1" xfId="0" applyFont="1" applyBorder="1" applyAlignment="1">
      <alignment horizontal="left" vertical="top" wrapText="1"/>
    </xf>
    <xf numFmtId="0" fontId="9" fillId="4" borderId="1" xfId="0" applyFont="1" applyFill="1" applyBorder="1" applyAlignment="1">
      <alignment horizontal="center" vertical="top" wrapText="1"/>
    </xf>
    <xf numFmtId="0" fontId="8" fillId="4" borderId="0" xfId="0" applyFont="1" applyFill="1" applyAlignment="1">
      <alignment horizontal="center" vertical="top" wrapText="1"/>
    </xf>
    <xf numFmtId="0" fontId="9" fillId="4" borderId="0" xfId="0" applyFont="1" applyFill="1" applyAlignment="1">
      <alignment horizontal="center" vertical="top" wrapText="1"/>
    </xf>
    <xf numFmtId="0" fontId="15" fillId="2" borderId="0" xfId="0" applyFont="1" applyFill="1" applyAlignment="1">
      <alignment horizontal="left" vertical="top" wrapText="1"/>
    </xf>
    <xf numFmtId="0" fontId="15" fillId="2" borderId="23" xfId="0" applyFont="1" applyFill="1" applyBorder="1" applyAlignment="1">
      <alignment horizontal="left" vertical="top" wrapText="1"/>
    </xf>
    <xf numFmtId="0" fontId="8" fillId="0" borderId="0" xfId="0" applyFont="1" applyAlignment="1">
      <alignment horizontal="center" vertical="top" wrapText="1"/>
    </xf>
    <xf numFmtId="1" fontId="9" fillId="0" borderId="0" xfId="0" applyNumberFormat="1" applyFont="1" applyAlignment="1">
      <alignment horizontal="center" vertical="top" wrapText="1"/>
    </xf>
    <xf numFmtId="0" fontId="15" fillId="0" borderId="0" xfId="0" applyFont="1" applyAlignment="1">
      <alignment horizontal="center" vertical="top" wrapText="1"/>
    </xf>
    <xf numFmtId="0" fontId="26" fillId="0" borderId="0" xfId="0" applyFont="1" applyAlignment="1">
      <alignment vertical="top" wrapText="1"/>
    </xf>
    <xf numFmtId="0" fontId="25" fillId="0" borderId="25" xfId="0" applyFont="1" applyBorder="1"/>
    <xf numFmtId="0" fontId="25" fillId="0" borderId="0" xfId="0" applyFont="1"/>
    <xf numFmtId="0" fontId="25" fillId="0" borderId="30" xfId="0" applyFont="1" applyBorder="1"/>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23" xfId="0" applyFont="1" applyBorder="1" applyAlignment="1">
      <alignment horizontal="center" vertical="center" wrapText="1"/>
    </xf>
    <xf numFmtId="14" fontId="9" fillId="0" borderId="23" xfId="0" applyNumberFormat="1" applyFont="1" applyBorder="1" applyAlignment="1">
      <alignment horizontal="center" vertical="center" wrapText="1"/>
    </xf>
    <xf numFmtId="0" fontId="9" fillId="0" borderId="6" xfId="0" applyFont="1" applyBorder="1" applyAlignment="1">
      <alignment horizontal="center" vertical="top" wrapText="1"/>
    </xf>
    <xf numFmtId="0" fontId="8" fillId="0" borderId="34" xfId="0" applyFont="1" applyBorder="1" applyAlignment="1">
      <alignment horizontal="left" vertical="top" wrapText="1"/>
    </xf>
    <xf numFmtId="0" fontId="20" fillId="2" borderId="0" xfId="0" applyFont="1" applyFill="1" applyAlignment="1" applyProtection="1">
      <alignment horizontal="center" vertical="top" wrapText="1"/>
      <protection locked="0"/>
    </xf>
    <xf numFmtId="0" fontId="16" fillId="0" borderId="0" xfId="0" applyFont="1" applyAlignment="1">
      <alignment vertical="top" wrapText="1"/>
    </xf>
    <xf numFmtId="0" fontId="8" fillId="0" borderId="35" xfId="0" applyFont="1" applyBorder="1" applyAlignment="1">
      <alignment horizontal="center" vertical="top" wrapText="1"/>
    </xf>
    <xf numFmtId="0" fontId="8" fillId="0" borderId="22" xfId="0" applyFont="1" applyBorder="1" applyAlignment="1">
      <alignment horizontal="center" vertical="top" wrapText="1"/>
    </xf>
    <xf numFmtId="0" fontId="8" fillId="0" borderId="36" xfId="0" applyFont="1" applyBorder="1" applyAlignment="1">
      <alignment horizontal="center" vertical="top" wrapText="1"/>
    </xf>
    <xf numFmtId="0" fontId="11" fillId="0" borderId="37" xfId="0" applyFont="1" applyBorder="1" applyAlignment="1">
      <alignment horizontal="left" vertical="top" wrapText="1"/>
    </xf>
    <xf numFmtId="0" fontId="9" fillId="0" borderId="39" xfId="0" applyFont="1" applyBorder="1" applyAlignment="1">
      <alignment horizontal="left"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wrapText="1"/>
    </xf>
    <xf numFmtId="0" fontId="15" fillId="0" borderId="0" xfId="0" applyFont="1" applyAlignment="1">
      <alignment vertical="top" wrapText="1"/>
    </xf>
    <xf numFmtId="0" fontId="9" fillId="0" borderId="0" xfId="0" applyFont="1"/>
    <xf numFmtId="0" fontId="0" fillId="2" borderId="0" xfId="0" applyFill="1"/>
    <xf numFmtId="0" fontId="0" fillId="2" borderId="0" xfId="0" applyFill="1" applyAlignment="1" applyProtection="1">
      <alignment vertical="top" wrapText="1"/>
      <protection locked="0"/>
    </xf>
    <xf numFmtId="0" fontId="0" fillId="2" borderId="0" xfId="0" applyFill="1" applyAlignment="1">
      <alignment vertical="top"/>
    </xf>
    <xf numFmtId="0" fontId="0" fillId="0" borderId="0" xfId="0" applyAlignment="1" applyProtection="1">
      <alignment vertical="top" wrapText="1"/>
      <protection locked="0"/>
    </xf>
    <xf numFmtId="0" fontId="0" fillId="0" borderId="0" xfId="0" applyAlignment="1">
      <alignment vertical="top"/>
    </xf>
    <xf numFmtId="0" fontId="0" fillId="2" borderId="0" xfId="0" applyFill="1" applyAlignment="1">
      <alignment vertical="top" wrapText="1"/>
    </xf>
    <xf numFmtId="0" fontId="0" fillId="2" borderId="25" xfId="0" applyFill="1" applyBorder="1"/>
    <xf numFmtId="0" fontId="0" fillId="2" borderId="30" xfId="0" applyFill="1" applyBorder="1"/>
    <xf numFmtId="0" fontId="0" fillId="0" borderId="25" xfId="0" applyBorder="1"/>
    <xf numFmtId="0" fontId="0" fillId="0" borderId="26" xfId="0" applyBorder="1"/>
    <xf numFmtId="0" fontId="0" fillId="0" borderId="27" xfId="0" applyBorder="1"/>
    <xf numFmtId="0" fontId="0" fillId="0" borderId="30" xfId="0" applyBorder="1"/>
    <xf numFmtId="0" fontId="0" fillId="0" borderId="0" xfId="0" applyAlignment="1">
      <alignment horizontal="left" vertical="top" wrapText="1"/>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1" fontId="0" fillId="0" borderId="0" xfId="0" applyNumberFormat="1" applyAlignment="1">
      <alignment horizontal="center" vertical="center"/>
    </xf>
    <xf numFmtId="1" fontId="0" fillId="0" borderId="0" xfId="0" applyNumberFormat="1" applyAlignment="1">
      <alignment vertical="center"/>
    </xf>
    <xf numFmtId="0" fontId="0" fillId="0" borderId="38" xfId="0" applyBorder="1" applyAlignment="1">
      <alignment vertical="top" wrapText="1"/>
    </xf>
    <xf numFmtId="1" fontId="6" fillId="2" borderId="6" xfId="0" applyNumberFormat="1" applyFont="1" applyFill="1" applyBorder="1" applyAlignment="1">
      <alignment horizontal="right"/>
    </xf>
    <xf numFmtId="1" fontId="7" fillId="2" borderId="6" xfId="0" applyNumberFormat="1" applyFont="1" applyFill="1" applyBorder="1" applyAlignment="1">
      <alignment horizontal="right"/>
    </xf>
    <xf numFmtId="0" fontId="9" fillId="0" borderId="5" xfId="0" applyFont="1" applyBorder="1" applyAlignment="1">
      <alignment horizontal="center" vertical="top" wrapText="1"/>
    </xf>
    <xf numFmtId="164" fontId="9" fillId="0" borderId="0" xfId="0" applyNumberFormat="1" applyFont="1" applyAlignment="1">
      <alignment horizontal="center" vertical="center" wrapText="1"/>
    </xf>
    <xf numFmtId="164" fontId="9" fillId="0" borderId="23"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165" fontId="9" fillId="0" borderId="23" xfId="0" applyNumberFormat="1" applyFont="1" applyBorder="1" applyAlignment="1">
      <alignment horizontal="center" vertical="center" wrapText="1"/>
    </xf>
    <xf numFmtId="20" fontId="9" fillId="0" borderId="0" xfId="0" applyNumberFormat="1" applyFont="1" applyAlignment="1">
      <alignment horizontal="center" vertical="center" wrapText="1"/>
    </xf>
    <xf numFmtId="20" fontId="9" fillId="0" borderId="23" xfId="0" applyNumberFormat="1" applyFont="1" applyBorder="1" applyAlignment="1">
      <alignment horizontal="center" vertical="center" wrapText="1"/>
    </xf>
    <xf numFmtId="0" fontId="4" fillId="0" borderId="0" xfId="1" applyAlignment="1" applyProtection="1">
      <alignment vertical="center"/>
    </xf>
    <xf numFmtId="0" fontId="4" fillId="0" borderId="42" xfId="1" applyBorder="1" applyAlignment="1" applyProtection="1">
      <alignment vertical="center"/>
    </xf>
    <xf numFmtId="0" fontId="9" fillId="0" borderId="15" xfId="0" applyFont="1" applyBorder="1" applyAlignment="1">
      <alignment horizontal="center" vertical="top"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9" fillId="0" borderId="8" xfId="0" applyFont="1" applyBorder="1" applyAlignment="1">
      <alignment horizontal="center" vertical="center" wrapText="1"/>
    </xf>
    <xf numFmtId="165" fontId="9" fillId="0" borderId="8"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applyAlignment="1">
      <alignment horizontal="center" vertical="center" wrapText="1"/>
    </xf>
    <xf numFmtId="0" fontId="9" fillId="0" borderId="13" xfId="0" applyFont="1" applyBorder="1" applyAlignment="1">
      <alignment horizontal="center" vertical="center" wrapText="1"/>
    </xf>
    <xf numFmtId="0" fontId="15" fillId="0" borderId="43" xfId="0" applyFont="1" applyBorder="1" applyAlignment="1">
      <alignment horizontal="center" vertical="center" wrapText="1"/>
    </xf>
    <xf numFmtId="0" fontId="9" fillId="0" borderId="50" xfId="0" applyFont="1" applyBorder="1" applyAlignment="1">
      <alignment horizontal="center" vertical="top" wrapText="1"/>
    </xf>
    <xf numFmtId="0" fontId="9" fillId="4" borderId="50" xfId="0" applyFont="1" applyFill="1" applyBorder="1" applyAlignment="1">
      <alignment horizontal="center" vertical="top" wrapText="1"/>
    </xf>
    <xf numFmtId="0" fontId="15" fillId="0" borderId="0" xfId="0" applyFont="1" applyAlignment="1">
      <alignment horizontal="center" vertical="center" wrapText="1"/>
    </xf>
    <xf numFmtId="0" fontId="15" fillId="2" borderId="31" xfId="0" applyFont="1" applyFill="1" applyBorder="1" applyAlignment="1">
      <alignment horizontal="center" vertical="center" wrapText="1"/>
    </xf>
    <xf numFmtId="0" fontId="9" fillId="0" borderId="33" xfId="0" applyFont="1" applyBorder="1" applyAlignment="1">
      <alignment horizontal="left" vertical="top" wrapText="1"/>
    </xf>
    <xf numFmtId="0" fontId="9" fillId="0" borderId="43"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29" fillId="4" borderId="1" xfId="1" applyFont="1" applyFill="1" applyBorder="1" applyAlignment="1" applyProtection="1">
      <alignment horizontal="center" vertical="top" wrapText="1"/>
    </xf>
    <xf numFmtId="0" fontId="30" fillId="0" borderId="8" xfId="0" applyFont="1" applyBorder="1" applyAlignment="1">
      <alignment horizontal="center" vertical="center"/>
    </xf>
    <xf numFmtId="0" fontId="15" fillId="0" borderId="51" xfId="0" applyFont="1" applyBorder="1" applyAlignment="1">
      <alignment horizontal="left" vertical="top" wrapText="1"/>
    </xf>
    <xf numFmtId="1" fontId="19" fillId="3" borderId="1" xfId="0" applyNumberFormat="1" applyFont="1" applyFill="1" applyBorder="1" applyAlignment="1">
      <alignment horizontal="center" vertical="center"/>
    </xf>
    <xf numFmtId="0" fontId="19" fillId="3" borderId="1" xfId="0" applyFont="1" applyFill="1" applyBorder="1" applyAlignment="1">
      <alignment horizontal="center" vertical="center"/>
    </xf>
    <xf numFmtId="0" fontId="10" fillId="0" borderId="13"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center" vertical="top" wrapText="1"/>
    </xf>
    <xf numFmtId="0" fontId="32" fillId="0" borderId="0" xfId="0" applyFont="1" applyAlignment="1">
      <alignment horizontal="center" vertical="top" wrapText="1"/>
    </xf>
    <xf numFmtId="1" fontId="31" fillId="0" borderId="0" xfId="0" applyNumberFormat="1" applyFont="1" applyAlignment="1">
      <alignment horizontal="left" vertical="top" wrapText="1"/>
    </xf>
    <xf numFmtId="1" fontId="31" fillId="0" borderId="0" xfId="0" applyNumberFormat="1" applyFont="1" applyAlignment="1">
      <alignment horizontal="center" vertical="top" wrapText="1"/>
    </xf>
    <xf numFmtId="0" fontId="31" fillId="2" borderId="0" xfId="0" applyFont="1" applyFill="1" applyAlignment="1">
      <alignment horizontal="left" vertical="top" wrapText="1"/>
    </xf>
    <xf numFmtId="0" fontId="12" fillId="2" borderId="1"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0" borderId="34" xfId="0" applyFont="1" applyBorder="1" applyAlignment="1">
      <alignment horizontal="center" vertical="center" wrapText="1"/>
    </xf>
    <xf numFmtId="0" fontId="8" fillId="0" borderId="10" xfId="0" applyFont="1" applyBorder="1" applyAlignment="1">
      <alignment horizontal="center" vertical="top" wrapText="1"/>
    </xf>
    <xf numFmtId="0" fontId="9" fillId="0" borderId="12" xfId="0" applyFont="1" applyBorder="1" applyAlignment="1">
      <alignment horizontal="center" vertical="top" wrapText="1"/>
    </xf>
    <xf numFmtId="0" fontId="9" fillId="0" borderId="11" xfId="0" applyFont="1" applyBorder="1" applyAlignment="1">
      <alignment horizontal="center" vertical="top" wrapText="1"/>
    </xf>
    <xf numFmtId="0" fontId="15" fillId="0" borderId="43" xfId="0" applyFont="1" applyBorder="1" applyAlignment="1">
      <alignment horizontal="center" vertical="center" wrapText="1"/>
    </xf>
    <xf numFmtId="0" fontId="9" fillId="0" borderId="40" xfId="0" applyFont="1" applyBorder="1" applyAlignment="1">
      <alignment horizontal="center" vertical="center" wrapText="1"/>
    </xf>
    <xf numFmtId="0" fontId="8" fillId="0" borderId="12" xfId="0" applyFont="1" applyBorder="1" applyAlignment="1">
      <alignment horizontal="center" vertical="top" wrapText="1"/>
    </xf>
    <xf numFmtId="0" fontId="9" fillId="0" borderId="44" xfId="0" applyFont="1" applyBorder="1" applyAlignment="1">
      <alignment horizontal="center" vertical="center" wrapText="1"/>
    </xf>
    <xf numFmtId="0" fontId="0" fillId="0" borderId="40" xfId="0" applyBorder="1" applyAlignment="1">
      <alignment horizontal="center" vertical="center" wrapText="1"/>
    </xf>
    <xf numFmtId="0" fontId="15"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5" fillId="0" borderId="44" xfId="0" applyFont="1" applyBorder="1" applyAlignment="1">
      <alignment horizontal="center" vertical="center" wrapText="1"/>
    </xf>
    <xf numFmtId="0" fontId="9" fillId="0" borderId="41" xfId="0" applyFont="1" applyBorder="1" applyAlignment="1">
      <alignment horizontal="center" vertical="center" wrapText="1"/>
    </xf>
    <xf numFmtId="0" fontId="15" fillId="0" borderId="41" xfId="0" applyFont="1" applyBorder="1" applyAlignment="1">
      <alignment horizontal="center" vertical="center" wrapText="1"/>
    </xf>
    <xf numFmtId="0" fontId="9" fillId="0" borderId="47" xfId="0" applyFont="1" applyBorder="1" applyAlignment="1">
      <alignment horizontal="center" vertical="center" wrapText="1"/>
    </xf>
    <xf numFmtId="0" fontId="21" fillId="0" borderId="45" xfId="0" applyFont="1" applyBorder="1" applyAlignment="1">
      <alignment horizontal="left" vertical="top" wrapText="1"/>
    </xf>
    <xf numFmtId="0" fontId="9" fillId="0" borderId="12" xfId="0" applyFont="1" applyBorder="1" applyAlignment="1">
      <alignment horizontal="left" vertical="top" wrapText="1"/>
    </xf>
    <xf numFmtId="0" fontId="9" fillId="0" borderId="46" xfId="0" applyFont="1" applyBorder="1" applyAlignment="1">
      <alignment horizontal="left" vertical="top" wrapText="1"/>
    </xf>
    <xf numFmtId="0" fontId="8" fillId="0" borderId="11" xfId="0" applyFont="1" applyBorder="1" applyAlignment="1">
      <alignment horizontal="center" vertical="top" wrapText="1"/>
    </xf>
    <xf numFmtId="0" fontId="15" fillId="0" borderId="10" xfId="0" applyFont="1" applyBorder="1" applyAlignment="1">
      <alignment horizontal="left" vertical="top" wrapText="1"/>
    </xf>
    <xf numFmtId="0" fontId="9" fillId="0" borderId="43" xfId="0" applyFont="1" applyBorder="1" applyAlignment="1">
      <alignment horizontal="center" vertical="center" wrapText="1"/>
    </xf>
    <xf numFmtId="0" fontId="9" fillId="0" borderId="45" xfId="0" applyFont="1" applyBorder="1" applyAlignment="1">
      <alignment horizontal="left" vertical="top" wrapText="1"/>
    </xf>
    <xf numFmtId="0" fontId="9" fillId="0" borderId="11" xfId="0" applyFont="1" applyBorder="1" applyAlignment="1">
      <alignment horizontal="left" vertical="top"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1" fontId="6"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xf numFmtId="0" fontId="19" fillId="0" borderId="4" xfId="0" applyFont="1" applyBorder="1" applyAlignment="1">
      <alignment horizontal="left"/>
    </xf>
    <xf numFmtId="0" fontId="18" fillId="0" borderId="5" xfId="0" applyFont="1" applyBorder="1" applyAlignment="1">
      <alignment horizontal="left"/>
    </xf>
    <xf numFmtId="0" fontId="9" fillId="0" borderId="0" xfId="0" applyFont="1" applyAlignment="1">
      <alignment wrapText="1"/>
    </xf>
    <xf numFmtId="0" fontId="0" fillId="0" borderId="0" xfId="0" applyAlignment="1">
      <alignment wrapText="1"/>
    </xf>
    <xf numFmtId="0" fontId="2" fillId="2" borderId="15" xfId="0" applyFont="1" applyFill="1" applyBorder="1" applyAlignment="1" applyProtection="1">
      <alignment horizontal="center" vertical="top" wrapText="1"/>
      <protection locked="0"/>
    </xf>
    <xf numFmtId="0" fontId="0" fillId="0" borderId="15" xfId="0" applyBorder="1" applyAlignment="1">
      <alignment vertical="top" wrapText="1"/>
    </xf>
    <xf numFmtId="0" fontId="0" fillId="0" borderId="15" xfId="0" applyBorder="1" applyAlignment="1">
      <alignment wrapText="1"/>
    </xf>
    <xf numFmtId="0" fontId="0" fillId="0" borderId="15" xfId="0" applyBorder="1"/>
    <xf numFmtId="0" fontId="2" fillId="2" borderId="17"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2" fillId="2" borderId="21" xfId="0" applyFont="1" applyFill="1" applyBorder="1" applyAlignment="1">
      <alignment horizontal="left" vertical="top" wrapText="1"/>
    </xf>
    <xf numFmtId="0" fontId="0" fillId="0" borderId="8" xfId="0" applyBorder="1" applyAlignment="1">
      <alignment vertical="top" wrapText="1"/>
    </xf>
    <xf numFmtId="0" fontId="0" fillId="0" borderId="18" xfId="0" applyBorder="1" applyAlignment="1">
      <alignment wrapText="1"/>
    </xf>
    <xf numFmtId="0" fontId="2" fillId="2" borderId="19" xfId="0" applyFont="1" applyFill="1" applyBorder="1" applyAlignment="1">
      <alignment horizontal="left" vertical="top" wrapText="1"/>
    </xf>
    <xf numFmtId="0" fontId="0" fillId="0" borderId="0" xfId="0" applyAlignment="1">
      <alignment vertical="top" wrapText="1"/>
    </xf>
    <xf numFmtId="0" fontId="0" fillId="0" borderId="20" xfId="0" applyBorder="1" applyAlignment="1">
      <alignment wrapText="1"/>
    </xf>
    <xf numFmtId="0" fontId="2" fillId="2" borderId="16" xfId="0" applyFont="1" applyFill="1" applyBorder="1" applyAlignment="1">
      <alignment horizontal="left" vertical="top" wrapText="1"/>
    </xf>
    <xf numFmtId="0" fontId="0" fillId="0" borderId="14" xfId="0" applyBorder="1" applyAlignment="1">
      <alignment wrapText="1"/>
    </xf>
    <xf numFmtId="1" fontId="7" fillId="2" borderId="4" xfId="0" applyNumberFormat="1" applyFont="1" applyFill="1" applyBorder="1"/>
    <xf numFmtId="0" fontId="0" fillId="0" borderId="5" xfId="0" applyBorder="1"/>
    <xf numFmtId="0" fontId="2" fillId="2" borderId="4" xfId="0" applyFont="1"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5" fillId="2" borderId="0" xfId="0" applyFont="1" applyFill="1" applyAlignment="1">
      <alignment horizontal="left" vertical="top" wrapText="1"/>
    </xf>
    <xf numFmtId="0" fontId="0" fillId="0" borderId="20" xfId="0" applyBorder="1" applyAlignment="1">
      <alignment vertical="top" wrapText="1"/>
    </xf>
    <xf numFmtId="0" fontId="8" fillId="0" borderId="24" xfId="0" applyFont="1" applyBorder="1" applyAlignment="1">
      <alignment horizontal="center" vertical="top" wrapText="1"/>
    </xf>
    <xf numFmtId="0" fontId="9" fillId="0" borderId="2" xfId="0" applyFont="1" applyBorder="1" applyAlignment="1">
      <alignment horizontal="center" vertical="top" wrapText="1"/>
    </xf>
  </cellXfs>
  <cellStyles count="2">
    <cellStyle name="Hyperlink" xfId="1" builtinId="8"/>
    <cellStyle name="Normal" xfId="0" builtinId="0"/>
  </cellStyles>
  <dxfs count="34">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1A878A"/>
      <color rgb="FF47D9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10125276475272052"/>
          <c:y val="0.19749885238985881"/>
          <c:w val="0.77344200346390968"/>
          <c:h val="0.73442565342627841"/>
        </c:manualLayout>
      </c:layout>
      <c:radarChart>
        <c:radarStyle val="filled"/>
        <c:varyColors val="0"/>
        <c:ser>
          <c:idx val="0"/>
          <c:order val="0"/>
          <c:tx>
            <c:strRef>
              <c:f>Summary!$B$24:$G$24</c:f>
              <c:strCache>
                <c:ptCount val="6"/>
                <c:pt idx="0">
                  <c:v>1</c:v>
                </c:pt>
                <c:pt idx="1">
                  <c:v>2</c:v>
                </c:pt>
                <c:pt idx="2">
                  <c:v>3</c:v>
                </c:pt>
                <c:pt idx="3">
                  <c:v>4</c:v>
                </c:pt>
                <c:pt idx="4">
                  <c:v>5</c:v>
                </c:pt>
                <c:pt idx="5">
                  <c:v>6</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cat>
            <c:numRef>
              <c:f>Summary!$B$24:$G$24</c:f>
              <c:numCache>
                <c:formatCode>0</c:formatCode>
                <c:ptCount val="6"/>
                <c:pt idx="0">
                  <c:v>1</c:v>
                </c:pt>
                <c:pt idx="1">
                  <c:v>2</c:v>
                </c:pt>
                <c:pt idx="2">
                  <c:v>3</c:v>
                </c:pt>
                <c:pt idx="3">
                  <c:v>4</c:v>
                </c:pt>
                <c:pt idx="4" formatCode="General">
                  <c:v>5</c:v>
                </c:pt>
                <c:pt idx="5" formatCode="General">
                  <c:v>6</c:v>
                </c:pt>
              </c:numCache>
            </c:numRef>
          </c:cat>
          <c:val>
            <c:numRef>
              <c:f>Summary!$B$25:$G$25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7F6-4173-8A71-76B11330716D}"/>
            </c:ext>
          </c:extLst>
        </c:ser>
        <c:dLbls>
          <c:showLegendKey val="0"/>
          <c:showVal val="0"/>
          <c:showCatName val="0"/>
          <c:showSerName val="0"/>
          <c:showPercent val="0"/>
          <c:showBubbleSize val="0"/>
        </c:dLbls>
        <c:axId val="159290088"/>
        <c:axId val="159291656"/>
      </c:radarChart>
      <c:catAx>
        <c:axId val="1592900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ncepod.org.uk/2025icur.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7"/><Relationship Id="rId3" Type="http://schemas.openxmlformats.org/officeDocument/2006/relationships/hyperlink" Target="#Recommendations!B5"/><Relationship Id="rId21" Type="http://schemas.openxmlformats.org/officeDocument/2006/relationships/hyperlink" Target="#Recommendations!A9"/><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6"/><Relationship Id="rId2" Type="http://schemas.openxmlformats.org/officeDocument/2006/relationships/image" Target="../media/image2.gif"/><Relationship Id="rId16" Type="http://schemas.openxmlformats.org/officeDocument/2006/relationships/hyperlink" Target="#Recommendations!A4"/><Relationship Id="rId20" Type="http://schemas.openxmlformats.org/officeDocument/2006/relationships/hyperlink" Target="#Recommendations!A8"/><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A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9"/><Relationship Id="rId3" Type="http://schemas.openxmlformats.org/officeDocument/2006/relationships/image" Target="../media/image4.png"/><Relationship Id="rId7" Type="http://schemas.openxmlformats.org/officeDocument/2006/relationships/hyperlink" Target="#Recommendations!A7"/><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6"/><Relationship Id="rId5" Type="http://schemas.openxmlformats.org/officeDocument/2006/relationships/hyperlink" Target="#Recommendations!A8"/><Relationship Id="rId4" Type="http://schemas.openxmlformats.org/officeDocument/2006/relationships/hyperlink" Target="#Recommendations!A5"/></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5514975</xdr:colOff>
      <xdr:row>11</xdr:row>
      <xdr:rowOff>19050</xdr:rowOff>
    </xdr:from>
    <xdr:to>
      <xdr:col>2</xdr:col>
      <xdr:colOff>5695950</xdr:colOff>
      <xdr:row>11</xdr:row>
      <xdr:rowOff>191357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01150" y="5276850"/>
          <a:ext cx="180975" cy="172307"/>
        </a:xfrm>
        <a:prstGeom prst="rect">
          <a:avLst/>
        </a:prstGeom>
        <a:noFill/>
      </xdr:spPr>
    </xdr:pic>
    <xdr:clientData/>
  </xdr:twoCellAnchor>
  <xdr:twoCellAnchor editAs="oneCell">
    <xdr:from>
      <xdr:col>0</xdr:col>
      <xdr:colOff>1</xdr:colOff>
      <xdr:row>0</xdr:row>
      <xdr:rowOff>9525</xdr:rowOff>
    </xdr:from>
    <xdr:to>
      <xdr:col>1</xdr:col>
      <xdr:colOff>199378</xdr:colOff>
      <xdr:row>12</xdr:row>
      <xdr:rowOff>371475</xdr:rowOff>
    </xdr:to>
    <xdr:pic>
      <xdr:nvPicPr>
        <xdr:cNvPr id="5" name="Picture 4">
          <a:hlinkClick xmlns:r="http://schemas.openxmlformats.org/officeDocument/2006/relationships" r:id="rId4"/>
          <a:extLst>
            <a:ext uri="{FF2B5EF4-FFF2-40B4-BE49-F238E27FC236}">
              <a16:creationId xmlns:a16="http://schemas.microsoft.com/office/drawing/2014/main" id="{E1BDD960-0757-46BB-9113-DDF50E2E4597}"/>
            </a:ext>
          </a:extLst>
        </xdr:cNvPr>
        <xdr:cNvPicPr>
          <a:picLocks noChangeAspect="1"/>
        </xdr:cNvPicPr>
      </xdr:nvPicPr>
      <xdr:blipFill>
        <a:blip xmlns:r="http://schemas.openxmlformats.org/officeDocument/2006/relationships" r:embed="rId5"/>
        <a:stretch>
          <a:fillRect/>
        </a:stretch>
      </xdr:blipFill>
      <xdr:spPr>
        <a:xfrm>
          <a:off x="1" y="9525"/>
          <a:ext cx="3790302" cy="536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24</xdr:row>
      <xdr:rowOff>20434</xdr:rowOff>
    </xdr:from>
    <xdr:to>
      <xdr:col>0</xdr:col>
      <xdr:colOff>5725837</xdr:colOff>
      <xdr:row>24</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27</xdr:col>
      <xdr:colOff>0</xdr:colOff>
      <xdr:row>4</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27</xdr:col>
      <xdr:colOff>0</xdr:colOff>
      <xdr:row>4</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27</xdr:col>
      <xdr:colOff>0</xdr:colOff>
      <xdr:row>4</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27</xdr:col>
      <xdr:colOff>0</xdr:colOff>
      <xdr:row>4</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27</xdr:col>
      <xdr:colOff>0</xdr:colOff>
      <xdr:row>4</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27</xdr:col>
      <xdr:colOff>0</xdr:colOff>
      <xdr:row>4</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14</xdr:col>
      <xdr:colOff>0</xdr:colOff>
      <xdr:row>4</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27</xdr:col>
      <xdr:colOff>0</xdr:colOff>
      <xdr:row>4</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27</xdr:col>
      <xdr:colOff>0</xdr:colOff>
      <xdr:row>4</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27</xdr:col>
      <xdr:colOff>0</xdr:colOff>
      <xdr:row>4</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27</xdr:col>
      <xdr:colOff>0</xdr:colOff>
      <xdr:row>4</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27</xdr:col>
      <xdr:colOff>0</xdr:colOff>
      <xdr:row>4</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27</xdr:col>
      <xdr:colOff>0</xdr:colOff>
      <xdr:row>4</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27</xdr:col>
      <xdr:colOff>0</xdr:colOff>
      <xdr:row>4</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27</xdr:col>
      <xdr:colOff>0</xdr:colOff>
      <xdr:row>4</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27</xdr:col>
      <xdr:colOff>0</xdr:colOff>
      <xdr:row>4</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27</xdr:col>
      <xdr:colOff>0</xdr:colOff>
      <xdr:row>4</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27</xdr:col>
      <xdr:colOff>0</xdr:colOff>
      <xdr:row>4</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27</xdr:col>
      <xdr:colOff>0</xdr:colOff>
      <xdr:row>4</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27</xdr:col>
      <xdr:colOff>0</xdr:colOff>
      <xdr:row>4</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27</xdr:col>
      <xdr:colOff>0</xdr:colOff>
      <xdr:row>4</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27</xdr:col>
      <xdr:colOff>0</xdr:colOff>
      <xdr:row>4</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27</xdr:col>
      <xdr:colOff>0</xdr:colOff>
      <xdr:row>4</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27</xdr:col>
      <xdr:colOff>0</xdr:colOff>
      <xdr:row>4</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27</xdr:col>
      <xdr:colOff>0</xdr:colOff>
      <xdr:row>4</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27</xdr:col>
      <xdr:colOff>0</xdr:colOff>
      <xdr:row>4</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27</xdr:col>
      <xdr:colOff>0</xdr:colOff>
      <xdr:row>4</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27</xdr:col>
      <xdr:colOff>0</xdr:colOff>
      <xdr:row>4</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27</xdr:col>
      <xdr:colOff>0</xdr:colOff>
      <xdr:row>4</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27</xdr:col>
      <xdr:colOff>0</xdr:colOff>
      <xdr:row>4</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27</xdr:col>
      <xdr:colOff>0</xdr:colOff>
      <xdr:row>4</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27</xdr:col>
      <xdr:colOff>0</xdr:colOff>
      <xdr:row>4</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27</xdr:col>
      <xdr:colOff>0</xdr:colOff>
      <xdr:row>4</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27</xdr:col>
      <xdr:colOff>0</xdr:colOff>
      <xdr:row>4</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27</xdr:col>
      <xdr:colOff>0</xdr:colOff>
      <xdr:row>4</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27</xdr:col>
      <xdr:colOff>0</xdr:colOff>
      <xdr:row>4</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27</xdr:col>
      <xdr:colOff>0</xdr:colOff>
      <xdr:row>4</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27</xdr:col>
      <xdr:colOff>0</xdr:colOff>
      <xdr:row>4</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27</xdr:col>
      <xdr:colOff>0</xdr:colOff>
      <xdr:row>4</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27</xdr:col>
      <xdr:colOff>0</xdr:colOff>
      <xdr:row>4</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27</xdr:col>
      <xdr:colOff>0</xdr:colOff>
      <xdr:row>4</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27</xdr:col>
      <xdr:colOff>0</xdr:colOff>
      <xdr:row>4</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27</xdr:col>
      <xdr:colOff>0</xdr:colOff>
      <xdr:row>4</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27</xdr:col>
      <xdr:colOff>0</xdr:colOff>
      <xdr:row>4</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27</xdr:col>
      <xdr:colOff>0</xdr:colOff>
      <xdr:row>4</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27</xdr:col>
      <xdr:colOff>0</xdr:colOff>
      <xdr:row>4</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27</xdr:col>
      <xdr:colOff>0</xdr:colOff>
      <xdr:row>4</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27</xdr:col>
      <xdr:colOff>0</xdr:colOff>
      <xdr:row>4</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27</xdr:col>
      <xdr:colOff>0</xdr:colOff>
      <xdr:row>4</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27</xdr:col>
      <xdr:colOff>0</xdr:colOff>
      <xdr:row>4</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27</xdr:col>
      <xdr:colOff>0</xdr:colOff>
      <xdr:row>4</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27</xdr:col>
      <xdr:colOff>0</xdr:colOff>
      <xdr:row>4</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27</xdr:col>
      <xdr:colOff>0</xdr:colOff>
      <xdr:row>4</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27</xdr:col>
      <xdr:colOff>0</xdr:colOff>
      <xdr:row>4</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27</xdr:col>
      <xdr:colOff>0</xdr:colOff>
      <xdr:row>4</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27</xdr:col>
      <xdr:colOff>0</xdr:colOff>
      <xdr:row>4</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27</xdr:col>
      <xdr:colOff>0</xdr:colOff>
      <xdr:row>4</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27</xdr:col>
      <xdr:colOff>0</xdr:colOff>
      <xdr:row>4</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27</xdr:col>
      <xdr:colOff>0</xdr:colOff>
      <xdr:row>4</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27</xdr:col>
      <xdr:colOff>0</xdr:colOff>
      <xdr:row>4</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27</xdr:col>
      <xdr:colOff>0</xdr:colOff>
      <xdr:row>4</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27</xdr:col>
      <xdr:colOff>0</xdr:colOff>
      <xdr:row>4</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27</xdr:col>
      <xdr:colOff>0</xdr:colOff>
      <xdr:row>4</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27</xdr:col>
      <xdr:colOff>0</xdr:colOff>
      <xdr:row>4</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27</xdr:col>
      <xdr:colOff>0</xdr:colOff>
      <xdr:row>4</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27</xdr:col>
      <xdr:colOff>0</xdr:colOff>
      <xdr:row>4</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27</xdr:col>
      <xdr:colOff>0</xdr:colOff>
      <xdr:row>4</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27</xdr:col>
      <xdr:colOff>0</xdr:colOff>
      <xdr:row>4</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27</xdr:col>
      <xdr:colOff>0</xdr:colOff>
      <xdr:row>4</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27</xdr:col>
      <xdr:colOff>0</xdr:colOff>
      <xdr:row>4</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27</xdr:col>
      <xdr:colOff>0</xdr:colOff>
      <xdr:row>4</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4</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27</xdr:col>
      <xdr:colOff>0</xdr:colOff>
      <xdr:row>4</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27</xdr:col>
      <xdr:colOff>0</xdr:colOff>
      <xdr:row>4</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27</xdr:col>
      <xdr:colOff>0</xdr:colOff>
      <xdr:row>4</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14</xdr:col>
      <xdr:colOff>0</xdr:colOff>
      <xdr:row>4</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14</xdr:col>
      <xdr:colOff>0</xdr:colOff>
      <xdr:row>4</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14</xdr:col>
      <xdr:colOff>0</xdr:colOff>
      <xdr:row>4</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14</xdr:col>
      <xdr:colOff>0</xdr:colOff>
      <xdr:row>4</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14</xdr:col>
      <xdr:colOff>0</xdr:colOff>
      <xdr:row>4</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14</xdr:col>
      <xdr:colOff>0</xdr:colOff>
      <xdr:row>4</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14</xdr:col>
      <xdr:colOff>0</xdr:colOff>
      <xdr:row>4</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14</xdr:col>
      <xdr:colOff>0</xdr:colOff>
      <xdr:row>4</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27</xdr:col>
      <xdr:colOff>0</xdr:colOff>
      <xdr:row>4</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27</xdr:col>
      <xdr:colOff>0</xdr:colOff>
      <xdr:row>4</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27</xdr:col>
      <xdr:colOff>0</xdr:colOff>
      <xdr:row>4</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27</xdr:col>
      <xdr:colOff>0</xdr:colOff>
      <xdr:row>4</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27</xdr:col>
      <xdr:colOff>0</xdr:colOff>
      <xdr:row>4</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27</xdr:col>
      <xdr:colOff>0</xdr:colOff>
      <xdr:row>4</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27</xdr:col>
      <xdr:colOff>0</xdr:colOff>
      <xdr:row>4</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27</xdr:col>
      <xdr:colOff>0</xdr:colOff>
      <xdr:row>4</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27</xdr:col>
      <xdr:colOff>0</xdr:colOff>
      <xdr:row>4</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27</xdr:col>
      <xdr:colOff>0</xdr:colOff>
      <xdr:row>4</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27</xdr:col>
      <xdr:colOff>0</xdr:colOff>
      <xdr:row>4</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27</xdr:col>
      <xdr:colOff>0</xdr:colOff>
      <xdr:row>4</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27</xdr:col>
      <xdr:colOff>0</xdr:colOff>
      <xdr:row>4</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14</xdr:col>
      <xdr:colOff>0</xdr:colOff>
      <xdr:row>4</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14</xdr:col>
      <xdr:colOff>0</xdr:colOff>
      <xdr:row>4</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14</xdr:col>
      <xdr:colOff>0</xdr:colOff>
      <xdr:row>4</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14</xdr:col>
      <xdr:colOff>0</xdr:colOff>
      <xdr:row>4</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27</xdr:col>
      <xdr:colOff>0</xdr:colOff>
      <xdr:row>4</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27</xdr:col>
      <xdr:colOff>0</xdr:colOff>
      <xdr:row>4</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27</xdr:col>
      <xdr:colOff>0</xdr:colOff>
      <xdr:row>4</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27</xdr:col>
      <xdr:colOff>0</xdr:colOff>
      <xdr:row>4</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27</xdr:col>
      <xdr:colOff>0</xdr:colOff>
      <xdr:row>4</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27</xdr:col>
      <xdr:colOff>0</xdr:colOff>
      <xdr:row>4</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27</xdr:col>
      <xdr:colOff>0</xdr:colOff>
      <xdr:row>4</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27</xdr:col>
      <xdr:colOff>0</xdr:colOff>
      <xdr:row>4</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27</xdr:col>
      <xdr:colOff>0</xdr:colOff>
      <xdr:row>4</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27</xdr:col>
      <xdr:colOff>0</xdr:colOff>
      <xdr:row>4</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27</xdr:col>
      <xdr:colOff>0</xdr:colOff>
      <xdr:row>4</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27</xdr:col>
      <xdr:colOff>0</xdr:colOff>
      <xdr:row>4</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27</xdr:col>
      <xdr:colOff>0</xdr:colOff>
      <xdr:row>4</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27</xdr:col>
      <xdr:colOff>0</xdr:colOff>
      <xdr:row>4</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27</xdr:col>
      <xdr:colOff>0</xdr:colOff>
      <xdr:row>4</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27</xdr:col>
      <xdr:colOff>0</xdr:colOff>
      <xdr:row>4</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27</xdr:col>
      <xdr:colOff>0</xdr:colOff>
      <xdr:row>4</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27</xdr:col>
      <xdr:colOff>0</xdr:colOff>
      <xdr:row>4</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27</xdr:col>
      <xdr:colOff>0</xdr:colOff>
      <xdr:row>4</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27</xdr:col>
      <xdr:colOff>0</xdr:colOff>
      <xdr:row>4</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27</xdr:col>
      <xdr:colOff>0</xdr:colOff>
      <xdr:row>4</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27</xdr:col>
      <xdr:colOff>0</xdr:colOff>
      <xdr:row>4</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27</xdr:col>
      <xdr:colOff>0</xdr:colOff>
      <xdr:row>4</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27</xdr:col>
      <xdr:colOff>0</xdr:colOff>
      <xdr:row>4</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27</xdr:col>
      <xdr:colOff>0</xdr:colOff>
      <xdr:row>4</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27</xdr:col>
      <xdr:colOff>0</xdr:colOff>
      <xdr:row>4</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27</xdr:col>
      <xdr:colOff>0</xdr:colOff>
      <xdr:row>4</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27</xdr:col>
      <xdr:colOff>0</xdr:colOff>
      <xdr:row>4</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27</xdr:col>
      <xdr:colOff>0</xdr:colOff>
      <xdr:row>4</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27</xdr:col>
      <xdr:colOff>0</xdr:colOff>
      <xdr:row>4</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27</xdr:col>
      <xdr:colOff>0</xdr:colOff>
      <xdr:row>4</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27</xdr:col>
      <xdr:colOff>0</xdr:colOff>
      <xdr:row>4</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27</xdr:col>
      <xdr:colOff>0</xdr:colOff>
      <xdr:row>4</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27</xdr:col>
      <xdr:colOff>0</xdr:colOff>
      <xdr:row>4</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27</xdr:col>
      <xdr:colOff>0</xdr:colOff>
      <xdr:row>4</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27</xdr:col>
      <xdr:colOff>0</xdr:colOff>
      <xdr:row>4</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27</xdr:col>
      <xdr:colOff>0</xdr:colOff>
      <xdr:row>4</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27</xdr:col>
      <xdr:colOff>0</xdr:colOff>
      <xdr:row>4</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27</xdr:col>
      <xdr:colOff>0</xdr:colOff>
      <xdr:row>4</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27</xdr:col>
      <xdr:colOff>0</xdr:colOff>
      <xdr:row>4</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27</xdr:col>
      <xdr:colOff>0</xdr:colOff>
      <xdr:row>4</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27</xdr:col>
      <xdr:colOff>0</xdr:colOff>
      <xdr:row>4</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14</xdr:col>
      <xdr:colOff>0</xdr:colOff>
      <xdr:row>4</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14</xdr:col>
      <xdr:colOff>0</xdr:colOff>
      <xdr:row>4</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14</xdr:col>
      <xdr:colOff>0</xdr:colOff>
      <xdr:row>4</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14</xdr:col>
      <xdr:colOff>0</xdr:colOff>
      <xdr:row>4</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27</xdr:col>
      <xdr:colOff>0</xdr:colOff>
      <xdr:row>4</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27</xdr:col>
      <xdr:colOff>0</xdr:colOff>
      <xdr:row>4</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27</xdr:col>
      <xdr:colOff>0</xdr:colOff>
      <xdr:row>4</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27</xdr:col>
      <xdr:colOff>0</xdr:colOff>
      <xdr:row>4</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27</xdr:col>
      <xdr:colOff>0</xdr:colOff>
      <xdr:row>4</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27</xdr:col>
      <xdr:colOff>0</xdr:colOff>
      <xdr:row>4</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27</xdr:col>
      <xdr:colOff>0</xdr:colOff>
      <xdr:row>4</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27</xdr:col>
      <xdr:colOff>0</xdr:colOff>
      <xdr:row>4</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16</xdr:col>
      <xdr:colOff>1809750</xdr:colOff>
      <xdr:row>2</xdr:row>
      <xdr:rowOff>29441</xdr:rowOff>
    </xdr:from>
    <xdr:ext cx="180975" cy="172307"/>
    <xdr:pic>
      <xdr:nvPicPr>
        <xdr:cNvPr id="52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8FE6C28E-1634-414E-91FF-25193C4B82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79500" y="442191"/>
          <a:ext cx="180975" cy="172307"/>
        </a:xfrm>
        <a:prstGeom prst="rect">
          <a:avLst/>
        </a:prstGeom>
        <a:noFill/>
      </xdr:spPr>
    </xdr:pic>
    <xdr:clientData/>
  </xdr:oneCellAnchor>
  <xdr:oneCellAnchor>
    <xdr:from>
      <xdr:col>27</xdr:col>
      <xdr:colOff>0</xdr:colOff>
      <xdr:row>4</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27</xdr:col>
      <xdr:colOff>0</xdr:colOff>
      <xdr:row>4</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27</xdr:col>
      <xdr:colOff>0</xdr:colOff>
      <xdr:row>4</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27</xdr:col>
      <xdr:colOff>0</xdr:colOff>
      <xdr:row>4</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27</xdr:col>
      <xdr:colOff>0</xdr:colOff>
      <xdr:row>4</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27</xdr:col>
      <xdr:colOff>0</xdr:colOff>
      <xdr:row>4</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27</xdr:col>
      <xdr:colOff>0</xdr:colOff>
      <xdr:row>4</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27</xdr:col>
      <xdr:colOff>0</xdr:colOff>
      <xdr:row>4</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27</xdr:col>
      <xdr:colOff>0</xdr:colOff>
      <xdr:row>4</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4</xdr:col>
      <xdr:colOff>657225</xdr:colOff>
      <xdr:row>2</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4</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4</xdr:col>
      <xdr:colOff>0</xdr:colOff>
      <xdr:row>2</xdr:row>
      <xdr:rowOff>38100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48200" y="447675"/>
          <a:ext cx="0" cy="134207"/>
        </a:xfrm>
        <a:prstGeom prst="rect">
          <a:avLst/>
        </a:prstGeom>
        <a:noFill/>
      </xdr:spPr>
    </xdr:pic>
    <xdr:clientData/>
  </xdr:oneCellAnchor>
  <xdr:oneCellAnchor>
    <xdr:from>
      <xdr:col>27</xdr:col>
      <xdr:colOff>0</xdr:colOff>
      <xdr:row>4</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27</xdr:col>
      <xdr:colOff>0</xdr:colOff>
      <xdr:row>4</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27</xdr:col>
      <xdr:colOff>0</xdr:colOff>
      <xdr:row>4</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27</xdr:col>
      <xdr:colOff>0</xdr:colOff>
      <xdr:row>4</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27</xdr:col>
      <xdr:colOff>0</xdr:colOff>
      <xdr:row>4</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27</xdr:col>
      <xdr:colOff>0</xdr:colOff>
      <xdr:row>4</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27</xdr:col>
      <xdr:colOff>0</xdr:colOff>
      <xdr:row>4</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27</xdr:col>
      <xdr:colOff>0</xdr:colOff>
      <xdr:row>4</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27</xdr:col>
      <xdr:colOff>0</xdr:colOff>
      <xdr:row>4</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27</xdr:col>
      <xdr:colOff>0</xdr:colOff>
      <xdr:row>4</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27</xdr:col>
      <xdr:colOff>0</xdr:colOff>
      <xdr:row>4</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27</xdr:col>
      <xdr:colOff>0</xdr:colOff>
      <xdr:row>4</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27</xdr:col>
      <xdr:colOff>0</xdr:colOff>
      <xdr:row>4</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27</xdr:col>
      <xdr:colOff>0</xdr:colOff>
      <xdr:row>4</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37</xdr:col>
      <xdr:colOff>1327150</xdr:colOff>
      <xdr:row>2</xdr:row>
      <xdr:rowOff>28575</xdr:rowOff>
    </xdr:from>
    <xdr:ext cx="180975" cy="172307"/>
    <xdr:pic>
      <xdr:nvPicPr>
        <xdr:cNvPr id="1010"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0CF82170-783A-427C-B223-2F1752D5E3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56067" y="441325"/>
          <a:ext cx="180975" cy="172307"/>
        </a:xfrm>
        <a:prstGeom prst="rect">
          <a:avLst/>
        </a:prstGeom>
        <a:noFill/>
      </xdr:spPr>
    </xdr:pic>
    <xdr:clientData/>
  </xdr:oneCellAnchor>
  <xdr:oneCellAnchor>
    <xdr:from>
      <xdr:col>54</xdr:col>
      <xdr:colOff>276225</xdr:colOff>
      <xdr:row>2</xdr:row>
      <xdr:rowOff>27517</xdr:rowOff>
    </xdr:from>
    <xdr:ext cx="180975" cy="172307"/>
    <xdr:pic>
      <xdr:nvPicPr>
        <xdr:cNvPr id="1012"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0DAC921E-92AD-4481-8130-922A43D7512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816142" y="440267"/>
          <a:ext cx="180975" cy="172307"/>
        </a:xfrm>
        <a:prstGeom prst="rect">
          <a:avLst/>
        </a:prstGeom>
        <a:noFill/>
      </xdr:spPr>
    </xdr:pic>
    <xdr:clientData/>
  </xdr:oneCellAnchor>
  <xdr:oneCellAnchor>
    <xdr:from>
      <xdr:col>23</xdr:col>
      <xdr:colOff>646930</xdr:colOff>
      <xdr:row>2</xdr:row>
      <xdr:rowOff>29442</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35679D17-63A0-4AD3-8733-F18920C4AC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524930" y="442192"/>
          <a:ext cx="180975" cy="172307"/>
        </a:xfrm>
        <a:prstGeom prst="rect">
          <a:avLst/>
        </a:prstGeom>
        <a:noFill/>
      </xdr:spPr>
    </xdr:pic>
    <xdr:clientData/>
  </xdr:oneCellAnchor>
  <xdr:oneCellAnchor>
    <xdr:from>
      <xdr:col>63</xdr:col>
      <xdr:colOff>461434</xdr:colOff>
      <xdr:row>2</xdr:row>
      <xdr:rowOff>16933</xdr:rowOff>
    </xdr:from>
    <xdr:ext cx="180975" cy="172307"/>
    <xdr:pic>
      <xdr:nvPicPr>
        <xdr:cNvPr id="996"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DDA296C9-791C-4EDA-B7A1-493EADFA42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8453767" y="429683"/>
          <a:ext cx="180975" cy="172307"/>
        </a:xfrm>
        <a:prstGeom prst="rect">
          <a:avLst/>
        </a:prstGeom>
        <a:noFill/>
      </xdr:spPr>
    </xdr:pic>
    <xdr:clientData/>
  </xdr:oneCellAnchor>
  <xdr:oneCellAnchor>
    <xdr:from>
      <xdr:col>73</xdr:col>
      <xdr:colOff>768350</xdr:colOff>
      <xdr:row>2</xdr:row>
      <xdr:rowOff>28575</xdr:rowOff>
    </xdr:from>
    <xdr:ext cx="180975" cy="172307"/>
    <xdr:pic>
      <xdr:nvPicPr>
        <xdr:cNvPr id="997"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id="{551005E8-CC4A-45A6-85B5-E4C1915171B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7788267" y="441325"/>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28574</xdr:rowOff>
    </xdr:from>
    <xdr:to>
      <xdr:col>5</xdr:col>
      <xdr:colOff>152400</xdr:colOff>
      <xdr:row>16</xdr:row>
      <xdr:rowOff>85725</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352425</xdr:colOff>
      <xdr:row>1</xdr:row>
      <xdr:rowOff>38100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2875" y="22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543983</xdr:colOff>
      <xdr:row>1</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58783" y="3175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xdr:row>
      <xdr:rowOff>28575</xdr:rowOff>
    </xdr:from>
    <xdr:ext cx="180975" cy="171450"/>
    <xdr:pic>
      <xdr:nvPicPr>
        <xdr:cNvPr id="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2B91AE85-E675-44D4-863E-2529EA0D80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58150" y="21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372533</xdr:colOff>
      <xdr:row>1</xdr:row>
      <xdr:rowOff>22225</xdr:rowOff>
    </xdr:from>
    <xdr:ext cx="180975" cy="171450"/>
    <xdr:pic>
      <xdr:nvPicPr>
        <xdr:cNvPr id="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5D4C7DF-126E-4C01-A589-0723E3476E5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40233" y="2127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363008</xdr:colOff>
      <xdr:row>1</xdr:row>
      <xdr:rowOff>41275</xdr:rowOff>
    </xdr:from>
    <xdr:ext cx="180975" cy="171450"/>
    <xdr:pic>
      <xdr:nvPicPr>
        <xdr:cNvPr id="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72FDA21-73EB-47E5-B4B7-03E6B31193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59508" y="2317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381000</xdr:colOff>
      <xdr:row>1</xdr:row>
      <xdr:rowOff>19050</xdr:rowOff>
    </xdr:from>
    <xdr:ext cx="180975" cy="171450"/>
    <xdr:pic>
      <xdr:nvPicPr>
        <xdr:cNvPr id="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EBD33EB-D0E6-4C2B-9AC6-81BB8282A1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304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428625</xdr:colOff>
      <xdr:row>1</xdr:row>
      <xdr:rowOff>28575</xdr:rowOff>
    </xdr:from>
    <xdr:ext cx="180975" cy="171450"/>
    <xdr:pic>
      <xdr:nvPicPr>
        <xdr:cNvPr id="2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ABC2CC6-152C-499F-8904-82E2C68931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48375" y="3143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382058</xdr:colOff>
      <xdr:row>1</xdr:row>
      <xdr:rowOff>31750</xdr:rowOff>
    </xdr:from>
    <xdr:ext cx="180975" cy="171450"/>
    <xdr:pic>
      <xdr:nvPicPr>
        <xdr:cNvPr id="2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DD8807DA-F759-4C8C-8605-C454DF9B57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2683" y="36703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390525</xdr:colOff>
      <xdr:row>1</xdr:row>
      <xdr:rowOff>38100</xdr:rowOff>
    </xdr:from>
    <xdr:ext cx="180975" cy="171450"/>
    <xdr:pic>
      <xdr:nvPicPr>
        <xdr:cNvPr id="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9040577-2068-41D3-81D7-EDAC6A26F0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77425" y="22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371475</xdr:colOff>
      <xdr:row>1</xdr:row>
      <xdr:rowOff>19050</xdr:rowOff>
    </xdr:from>
    <xdr:ext cx="180975" cy="171450"/>
    <xdr:pic>
      <xdr:nvPicPr>
        <xdr:cNvPr id="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0B1E8E-17AC-43D1-8D93-C00CE7528B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05600" y="304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381000</xdr:colOff>
      <xdr:row>23</xdr:row>
      <xdr:rowOff>9525</xdr:rowOff>
    </xdr:from>
    <xdr:ext cx="180975" cy="171450"/>
    <xdr:pic>
      <xdr:nvPicPr>
        <xdr:cNvPr id="11" name="Picture 63" descr="C:\Users\hfreeth\AppData\Local\Microsoft\Windows\Temporary Internet Files\Content.IE5\XLHOTTUP\MM900254501[1].gif">
          <a:extLst>
            <a:ext uri="{FF2B5EF4-FFF2-40B4-BE49-F238E27FC236}">
              <a16:creationId xmlns:a16="http://schemas.microsoft.com/office/drawing/2014/main" id="{39AC71FC-EFB7-4606-B00C-9B6340F815C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0" y="41719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372533</xdr:colOff>
      <xdr:row>23</xdr:row>
      <xdr:rowOff>22225</xdr:rowOff>
    </xdr:from>
    <xdr:ext cx="180975" cy="171450"/>
    <xdr:pic>
      <xdr:nvPicPr>
        <xdr:cNvPr id="1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C7D0A66-DB7D-4533-BFDC-AB57C9D38C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1733" y="41846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366346</xdr:colOff>
      <xdr:row>23</xdr:row>
      <xdr:rowOff>11723</xdr:rowOff>
    </xdr:from>
    <xdr:ext cx="180975" cy="171450"/>
    <xdr:pic>
      <xdr:nvPicPr>
        <xdr:cNvPr id="1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F28CE0-5132-406D-B3D1-F1D5D1B907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19750" y="341141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364148</xdr:colOff>
      <xdr:row>23</xdr:row>
      <xdr:rowOff>16119</xdr:rowOff>
    </xdr:from>
    <xdr:ext cx="180975" cy="171450"/>
    <xdr:pic>
      <xdr:nvPicPr>
        <xdr:cNvPr id="1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CA5AF05D-6843-4FBD-85D7-D919EF53C3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02548" y="4178544"/>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334840</xdr:colOff>
      <xdr:row>23</xdr:row>
      <xdr:rowOff>21248</xdr:rowOff>
    </xdr:from>
    <xdr:ext cx="180975" cy="171450"/>
    <xdr:pic>
      <xdr:nvPicPr>
        <xdr:cNvPr id="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31F428-D779-4324-BBBF-F48293BC09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82840" y="4183673"/>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371475</xdr:colOff>
      <xdr:row>1</xdr:row>
      <xdr:rowOff>19050</xdr:rowOff>
    </xdr:from>
    <xdr:ext cx="180975" cy="171450"/>
    <xdr:pic>
      <xdr:nvPicPr>
        <xdr:cNvPr id="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0B49764-C400-42E5-889D-88ED7A6A93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627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363008</xdr:colOff>
      <xdr:row>1</xdr:row>
      <xdr:rowOff>41275</xdr:rowOff>
    </xdr:from>
    <xdr:ext cx="180975" cy="171450"/>
    <xdr:pic>
      <xdr:nvPicPr>
        <xdr:cNvPr id="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D5B11EB-95B4-4623-9082-D9E110D268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40533" y="2317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353890</xdr:colOff>
      <xdr:row>23</xdr:row>
      <xdr:rowOff>21248</xdr:rowOff>
    </xdr:from>
    <xdr:ext cx="180975" cy="171450"/>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D93BBB7-595A-4D2C-8211-2F35B97BDF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4340" y="4183673"/>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5icu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ncepod.org.uk/2025icur.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C8" sqref="C8"/>
    </sheetView>
  </sheetViews>
  <sheetFormatPr defaultColWidth="9.140625" defaultRowHeight="15" x14ac:dyDescent="0.25"/>
  <cols>
    <col min="1" max="1" width="53.85546875" style="66" customWidth="1"/>
    <col min="2" max="2" width="3" style="66" customWidth="1"/>
    <col min="3" max="3" width="107.85546875" style="71" customWidth="1"/>
    <col min="4" max="16384" width="9.140625" style="66"/>
  </cols>
  <sheetData>
    <row r="1" spans="1:36" x14ac:dyDescent="0.25">
      <c r="C1" s="67"/>
    </row>
    <row r="2" spans="1:36" x14ac:dyDescent="0.25">
      <c r="C2" s="67"/>
    </row>
    <row r="3" spans="1:36" x14ac:dyDescent="0.25">
      <c r="C3" s="67"/>
    </row>
    <row r="4" spans="1:36" x14ac:dyDescent="0.25">
      <c r="C4" s="67"/>
    </row>
    <row r="5" spans="1:36" ht="18.75" x14ac:dyDescent="0.25">
      <c r="C5" s="55" t="s">
        <v>136</v>
      </c>
    </row>
    <row r="6" spans="1:36" ht="18.75" x14ac:dyDescent="0.25">
      <c r="C6" s="55" t="s">
        <v>77</v>
      </c>
    </row>
    <row r="7" spans="1:36" ht="6.75" customHeight="1" x14ac:dyDescent="0.25">
      <c r="C7" s="56"/>
    </row>
    <row r="8" spans="1:36" ht="157.5" x14ac:dyDescent="0.25">
      <c r="C8" s="64" t="s">
        <v>209</v>
      </c>
    </row>
    <row r="9" spans="1:36" ht="11.25" customHeight="1" x14ac:dyDescent="0.25">
      <c r="C9" s="17"/>
    </row>
    <row r="10" spans="1:36" ht="73.5" customHeight="1" x14ac:dyDescent="0.25">
      <c r="C10" s="67" t="s">
        <v>139</v>
      </c>
    </row>
    <row r="11" spans="1:36" ht="21" customHeight="1" x14ac:dyDescent="0.25">
      <c r="C11" s="67" t="s">
        <v>78</v>
      </c>
    </row>
    <row r="12" spans="1:36" s="70" customFormat="1" ht="26.25" customHeight="1" x14ac:dyDescent="0.25">
      <c r="A12" s="68"/>
      <c r="B12" s="68"/>
      <c r="C12" s="69" t="s">
        <v>74</v>
      </c>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row>
    <row r="13" spans="1:36" ht="36" customHeight="1" x14ac:dyDescent="0.25">
      <c r="A13" s="68"/>
      <c r="B13" s="68"/>
      <c r="C13" s="67" t="s">
        <v>138</v>
      </c>
    </row>
    <row r="14" spans="1:36" x14ac:dyDescent="0.25">
      <c r="C14" s="96" t="s">
        <v>160</v>
      </c>
    </row>
    <row r="16" spans="1:36" x14ac:dyDescent="0.25">
      <c r="C16" s="17"/>
    </row>
  </sheetData>
  <hyperlinks>
    <hyperlink ref="C14" r:id="rId1" xr:uid="{4B6B5CDB-5466-4AF0-B302-D94D365309B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5"/>
  <sheetViews>
    <sheetView workbookViewId="0">
      <selection activeCell="A6" sqref="A6"/>
    </sheetView>
  </sheetViews>
  <sheetFormatPr defaultColWidth="9.140625" defaultRowHeight="15" x14ac:dyDescent="0.25"/>
  <cols>
    <col min="1" max="1" width="148.5703125" style="71" customWidth="1"/>
    <col min="2" max="28" width="9.140625" style="72"/>
    <col min="29" max="33" width="9.140625" style="66"/>
    <col min="34" max="34" width="9.140625" style="73"/>
    <col min="35" max="16384" width="9.140625" style="66"/>
  </cols>
  <sheetData>
    <row r="1" spans="1:44" s="19" customFormat="1" ht="18.75" x14ac:dyDescent="0.25">
      <c r="A1" s="22"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0"/>
      <c r="AD1" s="30"/>
      <c r="AE1" s="30"/>
      <c r="AF1" s="30"/>
      <c r="AG1" s="30"/>
      <c r="AH1" s="31"/>
    </row>
    <row r="2" spans="1:44" x14ac:dyDescent="0.25">
      <c r="A2" s="23" t="s">
        <v>67</v>
      </c>
    </row>
    <row r="3" spans="1:44" x14ac:dyDescent="0.25">
      <c r="A3" s="23"/>
    </row>
    <row r="4" spans="1:44" ht="90" x14ac:dyDescent="0.25">
      <c r="A4" s="71" t="s">
        <v>131</v>
      </c>
    </row>
    <row r="5" spans="1:44" customFormat="1" ht="30" x14ac:dyDescent="0.25">
      <c r="A5" s="17" t="s">
        <v>137</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5"/>
      <c r="AD5" s="75"/>
      <c r="AE5" s="75"/>
      <c r="AF5" s="75"/>
      <c r="AG5" s="75"/>
      <c r="AH5" s="76"/>
      <c r="AI5" s="75"/>
      <c r="AJ5" s="75"/>
      <c r="AK5" s="75"/>
      <c r="AL5" s="75"/>
      <c r="AM5" s="75"/>
      <c r="AN5" s="75"/>
      <c r="AO5" s="75"/>
      <c r="AP5" s="75"/>
      <c r="AQ5" s="75"/>
      <c r="AR5" s="76"/>
    </row>
    <row r="6" spans="1:44" customFormat="1" x14ac:dyDescent="0.25">
      <c r="A6" s="17"/>
      <c r="B6" s="74"/>
      <c r="C6" s="74"/>
      <c r="D6" s="74"/>
      <c r="E6" s="74"/>
      <c r="F6" s="74"/>
      <c r="G6" s="74"/>
      <c r="H6" s="74"/>
      <c r="I6" s="74"/>
      <c r="J6" s="74"/>
      <c r="K6" s="74"/>
      <c r="L6" s="74"/>
      <c r="M6" s="74"/>
      <c r="N6" s="74"/>
      <c r="O6" s="74"/>
      <c r="P6" s="74"/>
      <c r="Q6" s="74"/>
      <c r="R6" s="74"/>
      <c r="S6" s="74"/>
      <c r="T6" s="74"/>
      <c r="U6" s="74"/>
      <c r="V6" s="74"/>
      <c r="W6" s="74"/>
      <c r="X6" s="74"/>
      <c r="Y6" s="74"/>
      <c r="Z6" s="74"/>
      <c r="AA6" s="74"/>
      <c r="AB6" s="74"/>
      <c r="AH6" s="77"/>
    </row>
    <row r="7" spans="1:44" customFormat="1" x14ac:dyDescent="0.25">
      <c r="A7" s="24" t="s">
        <v>106</v>
      </c>
      <c r="B7" s="74"/>
      <c r="C7" s="74"/>
      <c r="D7" s="74"/>
      <c r="E7" s="74"/>
      <c r="F7" s="74"/>
      <c r="G7" s="74"/>
      <c r="H7" s="74"/>
      <c r="I7" s="74"/>
      <c r="J7" s="74"/>
      <c r="K7" s="74"/>
      <c r="L7" s="74"/>
      <c r="M7" s="74"/>
      <c r="N7" s="74"/>
      <c r="O7" s="74"/>
      <c r="P7" s="74"/>
      <c r="Q7" s="74"/>
      <c r="R7" s="74"/>
      <c r="S7" s="74"/>
      <c r="T7" s="74"/>
      <c r="U7" s="74"/>
      <c r="V7" s="74"/>
      <c r="W7" s="74"/>
      <c r="X7" s="74"/>
      <c r="Y7" s="74"/>
      <c r="Z7" s="74"/>
      <c r="AA7" s="74"/>
      <c r="AB7" s="74"/>
      <c r="AH7" s="77"/>
    </row>
    <row r="8" spans="1:44" s="47" customFormat="1" ht="62.25" customHeight="1" x14ac:dyDescent="0.25">
      <c r="A8" s="17" t="s">
        <v>313</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H8" s="48"/>
    </row>
    <row r="9" spans="1:44" s="47" customFormat="1" ht="13.5" customHeight="1" x14ac:dyDescent="0.25">
      <c r="A9" s="17"/>
      <c r="B9" s="46"/>
      <c r="C9" s="46"/>
      <c r="D9" s="46"/>
      <c r="E9" s="46"/>
      <c r="F9" s="46"/>
      <c r="G9" s="46"/>
      <c r="H9" s="46"/>
      <c r="I9" s="46"/>
      <c r="J9" s="46"/>
      <c r="K9" s="46"/>
      <c r="L9" s="46"/>
      <c r="M9" s="46"/>
      <c r="N9" s="46"/>
      <c r="O9" s="46"/>
      <c r="P9" s="46"/>
      <c r="Q9" s="46"/>
      <c r="R9" s="46"/>
      <c r="S9" s="46"/>
      <c r="T9" s="46"/>
      <c r="U9" s="46"/>
      <c r="V9" s="46"/>
      <c r="W9" s="46"/>
      <c r="X9" s="46"/>
      <c r="Y9" s="46"/>
      <c r="Z9" s="46"/>
      <c r="AA9" s="46"/>
      <c r="AB9" s="46"/>
      <c r="AH9" s="48"/>
    </row>
    <row r="10" spans="1:44" x14ac:dyDescent="0.25">
      <c r="A10" s="24" t="s">
        <v>68</v>
      </c>
    </row>
    <row r="11" spans="1:44" x14ac:dyDescent="0.25">
      <c r="A11" s="23" t="s">
        <v>81</v>
      </c>
    </row>
    <row r="12" spans="1:44" x14ac:dyDescent="0.25">
      <c r="A12" s="71" t="s">
        <v>1</v>
      </c>
    </row>
    <row r="13" spans="1:44" x14ac:dyDescent="0.25">
      <c r="A13" s="71" t="s">
        <v>39</v>
      </c>
    </row>
    <row r="14" spans="1:44" ht="30" x14ac:dyDescent="0.25">
      <c r="A14" s="71" t="s">
        <v>132</v>
      </c>
    </row>
    <row r="15" spans="1:44" x14ac:dyDescent="0.25">
      <c r="A15" s="71" t="s">
        <v>2</v>
      </c>
    </row>
    <row r="17" spans="1:34" x14ac:dyDescent="0.25">
      <c r="A17" s="71" t="s">
        <v>133</v>
      </c>
    </row>
    <row r="19" spans="1:34" s="20" customFormat="1" x14ac:dyDescent="0.25">
      <c r="A19" s="24" t="s">
        <v>69</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H19" s="32"/>
    </row>
    <row r="20" spans="1:34" x14ac:dyDescent="0.25">
      <c r="A20" s="71" t="s">
        <v>70</v>
      </c>
    </row>
    <row r="21" spans="1:34" x14ac:dyDescent="0.25">
      <c r="A21" s="71" t="s">
        <v>72</v>
      </c>
    </row>
    <row r="22" spans="1:34" ht="30" x14ac:dyDescent="0.25">
      <c r="A22" s="71" t="s">
        <v>40</v>
      </c>
    </row>
    <row r="24" spans="1:34" s="20" customFormat="1" x14ac:dyDescent="0.25">
      <c r="A24" s="24" t="s">
        <v>71</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H24" s="32"/>
    </row>
    <row r="25" spans="1:34" ht="30" x14ac:dyDescent="0.25">
      <c r="A25" s="67" t="s">
        <v>73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56"/>
  <sheetViews>
    <sheetView zoomScale="90" zoomScaleNormal="90" workbookViewId="0">
      <pane xSplit="1" topLeftCell="J1" activePane="topRight" state="frozen"/>
      <selection pane="topRight"/>
    </sheetView>
  </sheetViews>
  <sheetFormatPr defaultColWidth="9.140625" defaultRowHeight="15.75" x14ac:dyDescent="0.25"/>
  <cols>
    <col min="1" max="1" width="41.28515625" style="3" customWidth="1"/>
    <col min="2" max="2" width="25.28515625" style="3" customWidth="1"/>
    <col min="3" max="3" width="14.85546875" style="3" customWidth="1"/>
    <col min="4" max="4" width="25" style="3" customWidth="1"/>
    <col min="5" max="5" width="22.140625" style="3" bestFit="1" customWidth="1"/>
    <col min="6" max="6" width="22.28515625" style="3" bestFit="1" customWidth="1"/>
    <col min="7" max="7" width="21.7109375" style="3" bestFit="1" customWidth="1"/>
    <col min="8" max="8" width="21.85546875" style="3" bestFit="1" customWidth="1"/>
    <col min="9" max="11" width="21.85546875" style="3" customWidth="1"/>
    <col min="12" max="12" width="24.5703125" style="3" customWidth="1"/>
    <col min="13" max="13" width="32.140625" style="3" customWidth="1"/>
    <col min="14" max="14" width="27.7109375" style="3" customWidth="1"/>
    <col min="15" max="15" width="15.42578125" style="2" customWidth="1"/>
    <col min="16" max="16" width="19.42578125" style="2" bestFit="1" customWidth="1"/>
    <col min="17" max="17" width="35.85546875" style="2" customWidth="1"/>
    <col min="18" max="18" width="30.28515625" style="2" customWidth="1"/>
    <col min="19" max="27" width="32.42578125" style="2" customWidth="1"/>
    <col min="28" max="28" width="21" style="2" customWidth="1"/>
    <col min="29" max="29" width="18.28515625" style="2" customWidth="1"/>
    <col min="30" max="30" width="38.42578125" style="2" customWidth="1"/>
    <col min="31" max="31" width="15.28515625" style="2" customWidth="1"/>
    <col min="32" max="35" width="16.28515625" style="2" customWidth="1"/>
    <col min="36" max="37" width="22.28515625" style="2" customWidth="1"/>
    <col min="38" max="38" width="21.140625" style="2" customWidth="1"/>
    <col min="39" max="39" width="13.28515625" style="2" customWidth="1"/>
    <col min="40" max="40" width="18.5703125" style="2" customWidth="1"/>
    <col min="41" max="43" width="20.28515625" style="2" customWidth="1"/>
    <col min="44" max="46" width="26.85546875" style="2" customWidth="1"/>
    <col min="47" max="47" width="28.42578125" style="2" customWidth="1"/>
    <col min="48" max="48" width="23.28515625" style="2" customWidth="1"/>
    <col min="49" max="49" width="26" style="2" customWidth="1"/>
    <col min="50" max="50" width="23" style="2" customWidth="1"/>
    <col min="51" max="51" width="15.28515625" style="2" customWidth="1"/>
    <col min="52" max="52" width="17" style="2" customWidth="1"/>
    <col min="53" max="57" width="15.28515625" style="2" customWidth="1"/>
    <col min="58" max="58" width="30.42578125" style="2" customWidth="1"/>
    <col min="59" max="59" width="29.28515625" style="2" customWidth="1"/>
    <col min="60" max="60" width="18.28515625" style="2" customWidth="1"/>
    <col min="61" max="61" width="21.42578125" style="2" customWidth="1"/>
    <col min="62" max="62" width="24.42578125" style="2" customWidth="1"/>
    <col min="63" max="63" width="25.7109375" style="2" bestFit="1" customWidth="1"/>
    <col min="64" max="64" width="18.28515625" style="2" bestFit="1" customWidth="1"/>
    <col min="65" max="65" width="18.28515625" style="2" customWidth="1"/>
    <col min="66" max="73" width="29.42578125" style="2" customWidth="1"/>
    <col min="74" max="74" width="19" style="2" bestFit="1" customWidth="1"/>
    <col min="75" max="75" width="26" style="2" bestFit="1" customWidth="1"/>
    <col min="76" max="77" width="29" style="2" bestFit="1" customWidth="1"/>
    <col min="78" max="81" width="26.5703125" style="2" bestFit="1" customWidth="1"/>
    <col min="82" max="16384" width="9.140625" style="2"/>
  </cols>
  <sheetData>
    <row r="1" spans="1:81" s="4" customFormat="1" x14ac:dyDescent="0.25">
      <c r="A1" s="122" t="s">
        <v>136</v>
      </c>
      <c r="B1" s="116"/>
      <c r="C1" s="40"/>
      <c r="D1" s="40"/>
      <c r="E1" s="40"/>
      <c r="F1" s="40"/>
      <c r="G1" s="40"/>
      <c r="H1" s="40"/>
      <c r="I1" s="40"/>
      <c r="J1" s="40"/>
      <c r="K1" s="40"/>
      <c r="L1" s="40"/>
      <c r="M1" s="40"/>
      <c r="N1" s="40"/>
      <c r="O1" s="3"/>
      <c r="P1" s="3"/>
      <c r="Q1" s="3"/>
      <c r="R1" s="3"/>
      <c r="S1" s="3"/>
      <c r="T1" s="3"/>
      <c r="U1" s="3"/>
      <c r="V1" s="3"/>
      <c r="W1" s="3"/>
      <c r="X1" s="3"/>
      <c r="Y1" s="3"/>
      <c r="Z1" s="3"/>
      <c r="AA1" s="3"/>
    </row>
    <row r="2" spans="1:81" s="4" customFormat="1" ht="16.5" thickBot="1" x14ac:dyDescent="0.3">
      <c r="A2" s="41"/>
      <c r="B2" s="41"/>
      <c r="C2" s="41"/>
      <c r="D2" s="41"/>
      <c r="E2" s="41"/>
      <c r="F2" s="40"/>
      <c r="G2" s="40"/>
      <c r="H2" s="40"/>
      <c r="I2" s="40"/>
      <c r="J2" s="40"/>
      <c r="K2" s="40"/>
      <c r="L2" s="40"/>
      <c r="M2" s="40"/>
      <c r="N2" s="40"/>
      <c r="O2" s="9"/>
      <c r="P2" s="9"/>
      <c r="Q2" s="9"/>
      <c r="R2" s="9"/>
      <c r="S2" s="9"/>
      <c r="T2" s="9"/>
      <c r="U2" s="9"/>
      <c r="V2" s="9"/>
      <c r="W2" s="9"/>
      <c r="X2" s="9"/>
      <c r="Y2" s="9"/>
      <c r="Z2" s="9"/>
      <c r="AA2" s="9"/>
    </row>
    <row r="3" spans="1:81" ht="20.25" customHeight="1" thickBot="1" x14ac:dyDescent="0.3">
      <c r="A3" s="10" t="s">
        <v>62</v>
      </c>
      <c r="B3" s="155"/>
      <c r="C3" s="152"/>
      <c r="D3" s="153"/>
      <c r="E3" s="151"/>
      <c r="F3" s="152"/>
      <c r="G3" s="152"/>
      <c r="H3" s="152"/>
      <c r="I3" s="152"/>
      <c r="J3" s="152"/>
      <c r="K3" s="153"/>
      <c r="L3" s="157"/>
      <c r="M3" s="158"/>
      <c r="N3" s="136" t="s">
        <v>159</v>
      </c>
      <c r="O3" s="141"/>
      <c r="P3" s="141"/>
      <c r="Q3" s="141"/>
      <c r="R3" s="141"/>
      <c r="S3" s="154"/>
      <c r="T3" s="136" t="s">
        <v>165</v>
      </c>
      <c r="U3" s="141"/>
      <c r="V3" s="141"/>
      <c r="W3" s="141"/>
      <c r="X3" s="141"/>
      <c r="Y3" s="137"/>
      <c r="Z3" s="137"/>
      <c r="AA3" s="137"/>
      <c r="AB3" s="136" t="s">
        <v>110</v>
      </c>
      <c r="AC3" s="141"/>
      <c r="AD3" s="141"/>
      <c r="AE3" s="141"/>
      <c r="AF3" s="141"/>
      <c r="AG3" s="141"/>
      <c r="AH3" s="141"/>
      <c r="AI3" s="141"/>
      <c r="AJ3" s="141"/>
      <c r="AK3" s="137"/>
      <c r="AL3" s="137"/>
      <c r="AM3" s="137"/>
      <c r="AN3" s="137"/>
      <c r="AO3" s="137"/>
      <c r="AP3" s="137"/>
      <c r="AQ3" s="137"/>
      <c r="AR3" s="137"/>
      <c r="AS3" s="137"/>
      <c r="AT3" s="137"/>
      <c r="AU3" s="138"/>
      <c r="AV3" s="136" t="s">
        <v>79</v>
      </c>
      <c r="AW3" s="137"/>
      <c r="AX3" s="137"/>
      <c r="AY3" s="137"/>
      <c r="AZ3" s="137"/>
      <c r="BA3" s="137"/>
      <c r="BB3" s="137"/>
      <c r="BC3" s="137"/>
      <c r="BD3" s="137"/>
      <c r="BE3" s="137"/>
      <c r="BF3" s="137"/>
      <c r="BG3" s="137"/>
      <c r="BH3" s="137"/>
      <c r="BI3" s="136" t="s">
        <v>122</v>
      </c>
      <c r="BJ3" s="137"/>
      <c r="BK3" s="137"/>
      <c r="BL3" s="137"/>
      <c r="BM3" s="137"/>
      <c r="BN3" s="137"/>
      <c r="BO3" s="136" t="s">
        <v>200</v>
      </c>
      <c r="BP3" s="137"/>
      <c r="BQ3" s="137"/>
      <c r="BR3" s="137"/>
      <c r="BS3" s="137"/>
      <c r="BT3" s="137"/>
      <c r="BU3" s="137"/>
      <c r="BV3" s="137"/>
      <c r="BW3" s="137"/>
      <c r="BX3" s="137"/>
      <c r="BY3" s="137"/>
      <c r="BZ3" s="137"/>
      <c r="CA3" s="137"/>
      <c r="CB3" s="137"/>
      <c r="CC3" s="138"/>
    </row>
    <row r="4" spans="1:81" s="114" customFormat="1" ht="65.25" customHeight="1" thickBot="1" x14ac:dyDescent="0.3">
      <c r="A4" s="115"/>
      <c r="B4" s="147" t="s">
        <v>22</v>
      </c>
      <c r="C4" s="148"/>
      <c r="D4" s="140"/>
      <c r="E4" s="139" t="s">
        <v>146</v>
      </c>
      <c r="F4" s="148"/>
      <c r="G4" s="148"/>
      <c r="H4" s="148"/>
      <c r="I4" s="148"/>
      <c r="J4" s="148"/>
      <c r="K4" s="140"/>
      <c r="L4" s="156"/>
      <c r="M4" s="148"/>
      <c r="N4" s="140"/>
      <c r="O4" s="139" t="s">
        <v>302</v>
      </c>
      <c r="P4" s="140"/>
      <c r="Q4" s="139" t="s">
        <v>235</v>
      </c>
      <c r="R4" s="140"/>
      <c r="S4" s="117"/>
      <c r="T4" s="118"/>
      <c r="U4" s="139" t="s">
        <v>266</v>
      </c>
      <c r="V4" s="159"/>
      <c r="W4" s="159"/>
      <c r="X4" s="159"/>
      <c r="Y4" s="159"/>
      <c r="Z4" s="159"/>
      <c r="AA4" s="159"/>
      <c r="AB4" s="156"/>
      <c r="AC4" s="159"/>
      <c r="AD4" s="160"/>
      <c r="AE4" s="144" t="s">
        <v>314</v>
      </c>
      <c r="AF4" s="145"/>
      <c r="AG4" s="145"/>
      <c r="AH4" s="145"/>
      <c r="AI4" s="145"/>
      <c r="AJ4" s="145"/>
      <c r="AK4" s="146"/>
      <c r="AL4" s="147" t="s">
        <v>240</v>
      </c>
      <c r="AM4" s="148"/>
      <c r="AN4" s="148"/>
      <c r="AO4" s="148"/>
      <c r="AP4" s="148"/>
      <c r="AQ4" s="140"/>
      <c r="AR4" s="111"/>
      <c r="AS4" s="139" t="s">
        <v>242</v>
      </c>
      <c r="AT4" s="149"/>
      <c r="AU4" s="140"/>
      <c r="AV4" s="139" t="s">
        <v>243</v>
      </c>
      <c r="AW4" s="140"/>
      <c r="AX4" s="139" t="s">
        <v>310</v>
      </c>
      <c r="AY4" s="148"/>
      <c r="AZ4" s="148"/>
      <c r="BA4" s="148"/>
      <c r="BB4" s="148"/>
      <c r="BC4" s="148"/>
      <c r="BD4" s="148"/>
      <c r="BE4" s="140"/>
      <c r="BF4" s="156"/>
      <c r="BG4" s="159"/>
      <c r="BH4" s="159"/>
      <c r="BI4" s="142"/>
      <c r="BJ4" s="143"/>
      <c r="BK4" s="139" t="s">
        <v>244</v>
      </c>
      <c r="BL4" s="148"/>
      <c r="BM4" s="140"/>
      <c r="BN4" s="100"/>
      <c r="BO4" s="99"/>
      <c r="BP4" s="139" t="s">
        <v>202</v>
      </c>
      <c r="BQ4" s="140"/>
      <c r="BR4" s="139" t="s">
        <v>205</v>
      </c>
      <c r="BS4" s="140"/>
      <c r="BT4" s="139" t="s">
        <v>205</v>
      </c>
      <c r="BU4" s="148"/>
      <c r="BV4" s="148"/>
      <c r="BW4" s="148"/>
      <c r="BX4" s="140"/>
      <c r="BY4" s="119"/>
      <c r="BZ4" s="139" t="s">
        <v>311</v>
      </c>
      <c r="CA4" s="148"/>
      <c r="CB4" s="148"/>
      <c r="CC4" s="150"/>
    </row>
    <row r="5" spans="1:81" x14ac:dyDescent="0.25">
      <c r="A5" s="11" t="s">
        <v>31</v>
      </c>
      <c r="B5" s="26">
        <v>1</v>
      </c>
      <c r="C5" s="53">
        <v>2</v>
      </c>
      <c r="D5" s="89">
        <v>3</v>
      </c>
      <c r="E5" s="62" t="s">
        <v>149</v>
      </c>
      <c r="F5" s="62" t="s">
        <v>150</v>
      </c>
      <c r="G5" s="62" t="s">
        <v>151</v>
      </c>
      <c r="H5" s="62" t="s">
        <v>152</v>
      </c>
      <c r="I5" s="62">
        <v>6</v>
      </c>
      <c r="J5" s="62" t="s">
        <v>118</v>
      </c>
      <c r="K5" s="62" t="s">
        <v>119</v>
      </c>
      <c r="L5" s="62">
        <v>8</v>
      </c>
      <c r="M5" s="62">
        <v>9</v>
      </c>
      <c r="N5" s="62" t="s">
        <v>114</v>
      </c>
      <c r="O5" s="21" t="s">
        <v>115</v>
      </c>
      <c r="P5" s="21" t="s">
        <v>161</v>
      </c>
      <c r="Q5" s="21" t="s">
        <v>120</v>
      </c>
      <c r="R5" s="21" t="s">
        <v>121</v>
      </c>
      <c r="S5" s="21">
        <v>12</v>
      </c>
      <c r="T5" s="21" t="s">
        <v>123</v>
      </c>
      <c r="U5" s="21" t="s">
        <v>178</v>
      </c>
      <c r="V5" s="21" t="s">
        <v>179</v>
      </c>
      <c r="W5" s="21" t="s">
        <v>180</v>
      </c>
      <c r="X5" s="21" t="s">
        <v>181</v>
      </c>
      <c r="Y5" s="21" t="s">
        <v>182</v>
      </c>
      <c r="Z5" s="21" t="s">
        <v>183</v>
      </c>
      <c r="AA5" s="21" t="s">
        <v>184</v>
      </c>
      <c r="AB5" s="21" t="s">
        <v>125</v>
      </c>
      <c r="AC5" s="21" t="s">
        <v>126</v>
      </c>
      <c r="AD5" s="21" t="s">
        <v>168</v>
      </c>
      <c r="AE5" s="63" t="s">
        <v>178</v>
      </c>
      <c r="AF5" s="63" t="s">
        <v>179</v>
      </c>
      <c r="AG5" s="63" t="s">
        <v>180</v>
      </c>
      <c r="AH5" s="63" t="s">
        <v>181</v>
      </c>
      <c r="AI5" s="63" t="s">
        <v>182</v>
      </c>
      <c r="AJ5" s="63" t="s">
        <v>183</v>
      </c>
      <c r="AK5" s="63" t="s">
        <v>184</v>
      </c>
      <c r="AL5" s="63" t="s">
        <v>178</v>
      </c>
      <c r="AM5" s="63" t="s">
        <v>179</v>
      </c>
      <c r="AN5" s="63" t="s">
        <v>180</v>
      </c>
      <c r="AO5" s="63" t="s">
        <v>181</v>
      </c>
      <c r="AP5" s="63" t="s">
        <v>182</v>
      </c>
      <c r="AQ5" s="63" t="s">
        <v>183</v>
      </c>
      <c r="AR5" s="63" t="s">
        <v>241</v>
      </c>
      <c r="AS5" s="63" t="s">
        <v>178</v>
      </c>
      <c r="AT5" s="63" t="s">
        <v>179</v>
      </c>
      <c r="AU5" s="63" t="s">
        <v>180</v>
      </c>
      <c r="AV5" s="63" t="s">
        <v>178</v>
      </c>
      <c r="AW5" s="63" t="s">
        <v>179</v>
      </c>
      <c r="AX5" s="63" t="s">
        <v>178</v>
      </c>
      <c r="AY5" s="63" t="s">
        <v>179</v>
      </c>
      <c r="AZ5" s="63" t="s">
        <v>180</v>
      </c>
      <c r="BA5" s="63" t="s">
        <v>181</v>
      </c>
      <c r="BB5" s="63" t="s">
        <v>182</v>
      </c>
      <c r="BC5" s="63" t="s">
        <v>183</v>
      </c>
      <c r="BD5" s="63" t="s">
        <v>184</v>
      </c>
      <c r="BE5" s="63" t="s">
        <v>192</v>
      </c>
      <c r="BF5" s="63">
        <v>15</v>
      </c>
      <c r="BG5" s="63" t="s">
        <v>127</v>
      </c>
      <c r="BH5" s="63" t="s">
        <v>128</v>
      </c>
      <c r="BI5" s="63">
        <v>17</v>
      </c>
      <c r="BJ5" s="63" t="s">
        <v>129</v>
      </c>
      <c r="BK5" s="63" t="s">
        <v>178</v>
      </c>
      <c r="BL5" s="21" t="s">
        <v>179</v>
      </c>
      <c r="BM5" s="21" t="s">
        <v>180</v>
      </c>
      <c r="BN5" s="98">
        <v>19</v>
      </c>
      <c r="BO5" s="21">
        <v>20</v>
      </c>
      <c r="BP5" s="21" t="s">
        <v>231</v>
      </c>
      <c r="BQ5" s="21" t="s">
        <v>230</v>
      </c>
      <c r="BR5" s="21" t="s">
        <v>232</v>
      </c>
      <c r="BS5" s="21" t="s">
        <v>248</v>
      </c>
      <c r="BT5" s="21" t="s">
        <v>196</v>
      </c>
      <c r="BU5" s="21" t="s">
        <v>197</v>
      </c>
      <c r="BV5" s="21" t="s">
        <v>198</v>
      </c>
      <c r="BW5" s="21" t="s">
        <v>247</v>
      </c>
      <c r="BX5" s="21" t="s">
        <v>249</v>
      </c>
      <c r="BY5" s="21">
        <v>23</v>
      </c>
      <c r="BZ5" s="21" t="s">
        <v>245</v>
      </c>
      <c r="CA5" s="21" t="s">
        <v>246</v>
      </c>
      <c r="CB5" s="21" t="s">
        <v>250</v>
      </c>
      <c r="CC5" s="112" t="s">
        <v>251</v>
      </c>
    </row>
    <row r="6" spans="1:81" s="109" customFormat="1" ht="141.75" x14ac:dyDescent="0.25">
      <c r="A6" s="103"/>
      <c r="B6" s="104" t="s">
        <v>140</v>
      </c>
      <c r="C6" s="104" t="s">
        <v>111</v>
      </c>
      <c r="D6" s="104" t="s">
        <v>265</v>
      </c>
      <c r="E6" s="104" t="s">
        <v>141</v>
      </c>
      <c r="F6" s="104" t="s">
        <v>142</v>
      </c>
      <c r="G6" s="104" t="s">
        <v>144</v>
      </c>
      <c r="H6" s="104" t="s">
        <v>145</v>
      </c>
      <c r="I6" s="104" t="s">
        <v>307</v>
      </c>
      <c r="J6" s="104" t="s">
        <v>147</v>
      </c>
      <c r="K6" s="104" t="s">
        <v>148</v>
      </c>
      <c r="L6" s="105" t="s">
        <v>153</v>
      </c>
      <c r="M6" s="105" t="s">
        <v>215</v>
      </c>
      <c r="N6" s="108" t="s">
        <v>216</v>
      </c>
      <c r="O6" s="106" t="s">
        <v>264</v>
      </c>
      <c r="P6" s="106" t="s">
        <v>263</v>
      </c>
      <c r="Q6" s="49" t="s">
        <v>163</v>
      </c>
      <c r="R6" s="110" t="s">
        <v>162</v>
      </c>
      <c r="S6" s="106" t="s">
        <v>164</v>
      </c>
      <c r="T6" s="106" t="s">
        <v>166</v>
      </c>
      <c r="U6" s="106" t="s">
        <v>256</v>
      </c>
      <c r="V6" s="106" t="s">
        <v>257</v>
      </c>
      <c r="W6" s="106" t="s">
        <v>258</v>
      </c>
      <c r="X6" s="106" t="s">
        <v>259</v>
      </c>
      <c r="Y6" s="106" t="s">
        <v>260</v>
      </c>
      <c r="Z6" s="106" t="s">
        <v>261</v>
      </c>
      <c r="AA6" s="106" t="s">
        <v>262</v>
      </c>
      <c r="AB6" s="106" t="s">
        <v>308</v>
      </c>
      <c r="AC6" s="106" t="s">
        <v>315</v>
      </c>
      <c r="AD6" s="106" t="s">
        <v>234</v>
      </c>
      <c r="AE6" s="106" t="s">
        <v>217</v>
      </c>
      <c r="AF6" s="106" t="s">
        <v>218</v>
      </c>
      <c r="AG6" s="106" t="s">
        <v>219</v>
      </c>
      <c r="AH6" s="106" t="s">
        <v>169</v>
      </c>
      <c r="AI6" s="106" t="s">
        <v>170</v>
      </c>
      <c r="AJ6" s="106" t="s">
        <v>171</v>
      </c>
      <c r="AK6" s="106" t="s">
        <v>172</v>
      </c>
      <c r="AL6" s="107" t="s">
        <v>173</v>
      </c>
      <c r="AM6" s="107" t="s">
        <v>174</v>
      </c>
      <c r="AN6" s="107" t="s">
        <v>167</v>
      </c>
      <c r="AO6" s="107" t="s">
        <v>175</v>
      </c>
      <c r="AP6" s="107" t="s">
        <v>176</v>
      </c>
      <c r="AQ6" s="107" t="s">
        <v>177</v>
      </c>
      <c r="AR6" s="125" t="s">
        <v>309</v>
      </c>
      <c r="AS6" s="107" t="s">
        <v>237</v>
      </c>
      <c r="AT6" s="107" t="s">
        <v>238</v>
      </c>
      <c r="AU6" s="108" t="s">
        <v>239</v>
      </c>
      <c r="AV6" s="107" t="s">
        <v>185</v>
      </c>
      <c r="AW6" s="107" t="s">
        <v>186</v>
      </c>
      <c r="AX6" s="49" t="s">
        <v>303</v>
      </c>
      <c r="AY6" s="107" t="s">
        <v>304</v>
      </c>
      <c r="AZ6" s="107" t="s">
        <v>187</v>
      </c>
      <c r="BA6" s="107" t="s">
        <v>188</v>
      </c>
      <c r="BB6" s="107" t="s">
        <v>189</v>
      </c>
      <c r="BC6" s="107" t="s">
        <v>190</v>
      </c>
      <c r="BD6" s="110" t="s">
        <v>229</v>
      </c>
      <c r="BE6" s="107" t="s">
        <v>191</v>
      </c>
      <c r="BF6" s="107" t="s">
        <v>193</v>
      </c>
      <c r="BG6" s="106" t="s">
        <v>194</v>
      </c>
      <c r="BH6" s="107" t="s">
        <v>305</v>
      </c>
      <c r="BI6" s="107" t="s">
        <v>306</v>
      </c>
      <c r="BJ6" s="107" t="s">
        <v>195</v>
      </c>
      <c r="BK6" s="107" t="s">
        <v>212</v>
      </c>
      <c r="BL6" s="107" t="s">
        <v>213</v>
      </c>
      <c r="BM6" s="107" t="s">
        <v>214</v>
      </c>
      <c r="BN6" s="107" t="s">
        <v>199</v>
      </c>
      <c r="BO6" s="107" t="s">
        <v>201</v>
      </c>
      <c r="BP6" s="107" t="s">
        <v>204</v>
      </c>
      <c r="BQ6" s="107" t="s">
        <v>203</v>
      </c>
      <c r="BR6" s="107" t="s">
        <v>220</v>
      </c>
      <c r="BS6" s="107" t="s">
        <v>221</v>
      </c>
      <c r="BT6" s="107" t="s">
        <v>236</v>
      </c>
      <c r="BU6" s="107" t="s">
        <v>222</v>
      </c>
      <c r="BV6" s="107" t="s">
        <v>206</v>
      </c>
      <c r="BW6" s="107" t="s">
        <v>207</v>
      </c>
      <c r="BX6" s="107" t="s">
        <v>208</v>
      </c>
      <c r="BY6" s="107" t="s">
        <v>233</v>
      </c>
      <c r="BZ6" s="107" t="s">
        <v>252</v>
      </c>
      <c r="CA6" s="107" t="s">
        <v>253</v>
      </c>
      <c r="CB6" s="107" t="s">
        <v>254</v>
      </c>
      <c r="CC6" s="135" t="s">
        <v>255</v>
      </c>
    </row>
    <row r="7" spans="1:81" x14ac:dyDescent="0.25">
      <c r="A7" s="36"/>
      <c r="B7" s="37"/>
      <c r="C7" s="37"/>
      <c r="D7" s="37"/>
      <c r="E7" s="62" t="s">
        <v>90</v>
      </c>
      <c r="F7" s="62" t="s">
        <v>143</v>
      </c>
      <c r="G7" s="62" t="s">
        <v>90</v>
      </c>
      <c r="H7" s="21" t="s">
        <v>143</v>
      </c>
      <c r="I7" s="37"/>
      <c r="J7" s="62" t="s">
        <v>90</v>
      </c>
      <c r="K7" s="21" t="s">
        <v>143</v>
      </c>
      <c r="L7" s="37"/>
      <c r="M7" s="37"/>
      <c r="N7" s="37"/>
      <c r="O7" s="120"/>
      <c r="P7" s="120"/>
      <c r="Q7" s="120"/>
      <c r="R7" s="120"/>
      <c r="S7" s="120"/>
      <c r="T7" s="120"/>
      <c r="U7" s="120"/>
      <c r="V7" s="120"/>
      <c r="W7" s="120"/>
      <c r="X7" s="120"/>
      <c r="Y7" s="120"/>
      <c r="Z7" s="120"/>
      <c r="AA7" s="120"/>
      <c r="AB7" s="37"/>
      <c r="AC7" s="62" t="s">
        <v>90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113"/>
    </row>
    <row r="8" spans="1:81" s="49" customFormat="1" x14ac:dyDescent="0.25">
      <c r="A8" s="132" t="s">
        <v>8</v>
      </c>
      <c r="E8" s="92"/>
      <c r="F8" s="94"/>
      <c r="G8" s="92"/>
      <c r="H8" s="94"/>
      <c r="I8" s="90"/>
      <c r="J8" s="92"/>
      <c r="K8" s="94"/>
      <c r="L8" s="90"/>
      <c r="M8" s="50"/>
      <c r="N8" s="101"/>
      <c r="O8" s="101" t="b">
        <f>IF(N8="Yes","",IF(N8="No","N/A",IF(N12="Insufficient data","N/A",IF(N8="Not applicable","N/A"))))</f>
        <v>0</v>
      </c>
      <c r="P8" s="101" t="b">
        <f>IF(N8="Yes","",IF(N8="No","N/A",IF(N8="Insufficient data","N/A",IF(N8="Not applicable","N/A"))))</f>
        <v>0</v>
      </c>
      <c r="Q8" s="101" t="b">
        <f>IF(N8="Yes","",IF(N8="No","N/A",IF(N8="Insufficient data","N/A",IF(N8="Not applicable","N/A"))))</f>
        <v>0</v>
      </c>
      <c r="R8" s="101" t="b">
        <f>IF(N8="Yes","",IF(N8="No","N/A",IF(N8="Insufficient data","N/A",IF(N8="Not applicable","N/A"))))</f>
        <v>0</v>
      </c>
      <c r="S8" s="101" t="b">
        <f>IF(N8="Yes","",IF(N8="No","N/A",IF(N8="Insufficient data","N/A",IF(N8="Not applicable","N/A"))))</f>
        <v>0</v>
      </c>
      <c r="T8" s="101"/>
      <c r="U8" s="101" t="b">
        <f>IF(T8="Yes","",IF(T9="No","N/A",IF(T8="Insufficient data","N/A",IF(T8="Not applicable","N/A"))))</f>
        <v>0</v>
      </c>
      <c r="V8" s="101" t="b">
        <f>IF(T8="Yes","",IF(T9="No","N/A",IF(T8="Insufficient data","N/A",IF(T8="Not applicable","N/A"))))</f>
        <v>0</v>
      </c>
      <c r="W8" s="101" t="b">
        <f>IF(T8="Yes","",IF(T9="No","N/A",IF(T8="Insufficient data","N/A",IF(T8="Not applicable","N/A"))))</f>
        <v>0</v>
      </c>
      <c r="X8" s="101" t="b">
        <f>IF(T8="Yes","",IF(T9="No","N/A",IF(T8="Insufficient data","N/A",IF(T8="Not applicable","N/A"))))</f>
        <v>0</v>
      </c>
      <c r="Y8" s="101" t="b">
        <f>IF(T8="Yes","",IF(T9="No","N/A",IF(T8="Insufficient data","N/A",IF(T8="Not applicable","N/A"))))</f>
        <v>0</v>
      </c>
      <c r="Z8" s="101" t="b">
        <f>IF(T8="Yes","",IF(T9="No","N/A",IF(T8="Insufficient data","N/A",IF(T8="Not applicable","N/A"))))</f>
        <v>0</v>
      </c>
      <c r="AA8" s="101" t="b">
        <f>IF(T8="Yes","",IF(T9="No","N/A",IF(T8="Insufficient data","N/A",IF(T8="Not applicable","N/A"))))</f>
        <v>0</v>
      </c>
      <c r="AC8" s="102"/>
      <c r="AD8" s="49" t="b">
        <f>IF(AB8="Yes","",IF(AB8="No","N/A",IF(AB8="N/A","N/A",IF(AB8="Not applicable","N/A"))))</f>
        <v>0</v>
      </c>
      <c r="AE8" s="49" t="b">
        <f>IF(AB8="Yes","",IF(AB8="No","N/A",IF(AB8="Insufficient data","N/A",IF(AB8="Not applicable","N/A"))))</f>
        <v>0</v>
      </c>
      <c r="AF8" s="49" t="b">
        <f>IF(AB8="Yes","",IF(AB8="No","N/A",IF(AB8="Insufficient data","N/A",IF(AB8="Not applicable","N/A"))))</f>
        <v>0</v>
      </c>
      <c r="AG8" s="49" t="b">
        <f>IF(AB8="Yes","",IF(AB8="No","N/A",IF(AB8="Insufficient data","N/A",IF(AB8="Not applicable","N/A"))))</f>
        <v>0</v>
      </c>
      <c r="AH8" s="49" t="b">
        <f>IF(AB8="Yes","",IF(AB8="No","N/A",IF(AB8="Insufficient data","N/A",IF(AB8="Not applicable","N/A"))))</f>
        <v>0</v>
      </c>
      <c r="AI8" s="49" t="b">
        <f>IF(AB8="Yes","",IF(AB8="No","N/A",IF(AB8="Insufficient data","N/A",IF(AB8="Not applicable","N/A"))))</f>
        <v>0</v>
      </c>
      <c r="AJ8" s="49" t="b">
        <f>IF(AB8="Yes","",IF(AB8="No","N/A",IF(AB8="Insufficient data","N/A",IF(AB8="Not applicable","N/A"))))</f>
        <v>0</v>
      </c>
      <c r="AK8" s="49" t="b">
        <f>IF(AB8="Yes","",IF(AB8="No","N/A",IF(AB8="Insufficient data","N/A",IF(AB8="Not applicable","N/A"))))</f>
        <v>0</v>
      </c>
      <c r="AL8" s="121"/>
      <c r="AM8" s="101"/>
      <c r="AN8" s="101"/>
      <c r="AO8" s="101"/>
      <c r="AP8" s="101"/>
      <c r="AQ8" s="101"/>
      <c r="AR8" s="101"/>
      <c r="AS8" s="101"/>
      <c r="AT8" s="101"/>
      <c r="AU8" s="101"/>
      <c r="AV8" s="101"/>
      <c r="AW8" s="101"/>
      <c r="AX8" s="101"/>
      <c r="AY8" s="101"/>
      <c r="AZ8" s="101"/>
      <c r="BA8" s="101"/>
      <c r="BB8" s="101"/>
      <c r="BC8" s="101"/>
      <c r="BD8" s="101"/>
      <c r="BE8" s="101"/>
      <c r="BF8" s="101"/>
      <c r="BG8" s="101"/>
      <c r="BH8" s="101" t="b">
        <f>IF(BG8="Yes","",IF(BG8="No","N/A",IF(BG8="Insufficient data","N/A",IF(BG8="Not applicable","N/A"))))</f>
        <v>0</v>
      </c>
      <c r="BI8" s="101"/>
      <c r="BJ8" s="101"/>
      <c r="BK8" s="101" t="b">
        <f>IF(BI8="Yes","",IF(BI9="No","N/A",IF(BI8="Insufficient data","N/A",IF(BI8="Not applicable","N/A"))))</f>
        <v>0</v>
      </c>
      <c r="BL8" s="101" t="b">
        <f>IF(BI8="Yes","",IF(BI9="No","N/A",IF(BI8="Insufficient data","N/A",IF(BI8="Not applicable","N/A"))))</f>
        <v>0</v>
      </c>
      <c r="BM8" s="101" t="b">
        <f>IF(BI8="Yes","",IF(BI9="No","N/A",IF(BI8="Insufficient data","N/A",IF(BI8="Not applicable","N/A"))))</f>
        <v>0</v>
      </c>
      <c r="BN8" s="101"/>
      <c r="BO8" s="101"/>
      <c r="BP8" s="101"/>
      <c r="BQ8" s="101"/>
      <c r="BR8" s="101"/>
      <c r="BS8" s="101"/>
      <c r="BT8" s="101"/>
      <c r="BU8" s="101"/>
      <c r="BV8" s="101"/>
      <c r="BW8" s="101"/>
      <c r="BX8" s="101"/>
      <c r="BZ8" s="49" t="b">
        <f>IF(BY8="Yes","",IF(BY8="No","N/A",IF(BY8="Insufficient data","N/A",IF(BY8="Not applicable","N/A"))))</f>
        <v>0</v>
      </c>
      <c r="CA8" s="49" t="b">
        <f>IF(BY8="Yes","",IF(BY8="No","N/A",IF(BY8="Insufficient data","N/A",IF(BY8="Not applicable","N/A"))))</f>
        <v>0</v>
      </c>
      <c r="CB8" s="49" t="b">
        <f>IF(BY8="Yes","",IF(BY8="No","N/A",IF(BY8="Insufficient data","N/A",IF(BY8="Not applicable","N/A"))))</f>
        <v>0</v>
      </c>
      <c r="CC8" s="49" t="b">
        <f>IF(BY8="Yes","",IF(BY8="No","N/A",IF(BY8="Insufficient data","N/A",IF(BY8="Not applicable","N/A"))))</f>
        <v>0</v>
      </c>
    </row>
    <row r="9" spans="1:81" s="49" customFormat="1" x14ac:dyDescent="0.25">
      <c r="A9" s="133" t="s">
        <v>9</v>
      </c>
      <c r="E9" s="92"/>
      <c r="F9" s="94"/>
      <c r="G9" s="92"/>
      <c r="H9" s="94"/>
      <c r="I9" s="90"/>
      <c r="J9" s="92"/>
      <c r="K9" s="94"/>
      <c r="L9" s="90"/>
      <c r="M9" s="50"/>
      <c r="O9" s="49" t="b">
        <f t="shared" ref="O9:O17" si="0">IF(N9="Yes","",IF(N9="No","N/A",IF(N13="Insufficient data","N/A",IF(N9="Not applicable","N/A"))))</f>
        <v>0</v>
      </c>
      <c r="P9" s="49" t="b">
        <f t="shared" ref="P9:P17" si="1">IF(N9="Yes","",IF(N9="No","N/A",IF(N9="Insufficient data","N/A",IF(N9="Not applicable","N/A"))))</f>
        <v>0</v>
      </c>
      <c r="Q9" s="49" t="b">
        <f t="shared" ref="Q9:Q17" si="2">IF(N9="Yes","",IF(N9="No","N/A",IF(N9="Insufficient data","N/A",IF(N9="Not applicable","N/A"))))</f>
        <v>0</v>
      </c>
      <c r="R9" s="49" t="b">
        <f t="shared" ref="R9:R17" si="3">IF(N9="Yes","",IF(N9="No","N/A",IF(N9="Insufficient data","N/A",IF(N9="Not applicable","N/A"))))</f>
        <v>0</v>
      </c>
      <c r="S9" s="49" t="b">
        <f t="shared" ref="S9:S17" si="4">IF(N9="Yes","",IF(N9="No","N/A",IF(N9="Insufficient data","N/A",IF(N9="Not applicable","N/A"))))</f>
        <v>0</v>
      </c>
      <c r="U9" s="49" t="b">
        <f t="shared" ref="U9:U17" si="5">IF(T9="Yes","",IF(T10="No","N/A",IF(T9="Insufficient data","N/A",IF(T9="Not applicable","N/A"))))</f>
        <v>0</v>
      </c>
      <c r="V9" s="49" t="b">
        <f t="shared" ref="V9:V17" si="6">IF(T9="Yes","",IF(T10="No","N/A",IF(T9="Insufficient data","N/A",IF(T9="Not applicable","N/A"))))</f>
        <v>0</v>
      </c>
      <c r="W9" s="49" t="b">
        <f t="shared" ref="W9:W17" si="7">IF(T9="Yes","",IF(T10="No","N/A",IF(T9="Insufficient data","N/A",IF(T9="Not applicable","N/A"))))</f>
        <v>0</v>
      </c>
      <c r="X9" s="49" t="b">
        <f t="shared" ref="X9:X17" si="8">IF(T9="Yes","",IF(T10="No","N/A",IF(T9="Insufficient data","N/A",IF(T9="Not applicable","N/A"))))</f>
        <v>0</v>
      </c>
      <c r="Y9" s="49" t="b">
        <f t="shared" ref="Y9:Y17" si="9">IF(T9="Yes","",IF(T10="No","N/A",IF(T9="Insufficient data","N/A",IF(T9="Not applicable","N/A"))))</f>
        <v>0</v>
      </c>
      <c r="Z9" s="49" t="b">
        <f t="shared" ref="Z9:Z17" si="10">IF(T9="Yes","",IF(T10="No","N/A",IF(T9="Insufficient data","N/A",IF(T9="Not applicable","N/A"))))</f>
        <v>0</v>
      </c>
      <c r="AA9" s="49" t="b">
        <f t="shared" ref="AA9:AA17" si="11">IF(T9="Yes","",IF(T10="No","N/A",IF(T9="Insufficient data","N/A",IF(T9="Not applicable","N/A"))))</f>
        <v>0</v>
      </c>
      <c r="AC9" s="92"/>
      <c r="AD9" s="49" t="b">
        <f t="shared" ref="AD9:AD17" si="12">IF(AB9="Yes","",IF(AB9="No","N/A",IF(AB9="N/A","N/A",IF(AB9="Not applicable","N/A"))))</f>
        <v>0</v>
      </c>
      <c r="AE9" s="49" t="b">
        <f t="shared" ref="AE9:AE17" si="13">IF(AB9="Yes","",IF(AB9="No","N/A",IF(AB9="Insufficient data","N/A",IF(AB9="Not applicable","N/A"))))</f>
        <v>0</v>
      </c>
      <c r="AF9" s="49" t="b">
        <f t="shared" ref="AF9:AF17" si="14">IF(AB9="Yes","",IF(AB9="No","N/A",IF(AB9="Insufficient data","N/A",IF(AB9="Not applicable","N/A"))))</f>
        <v>0</v>
      </c>
      <c r="AG9" s="49" t="b">
        <f t="shared" ref="AG9:AG17" si="15">IF(AB9="Yes","",IF(AB9="No","N/A",IF(AB9="Insufficient data","N/A",IF(AB9="Not applicable","N/A"))))</f>
        <v>0</v>
      </c>
      <c r="AH9" s="49" t="b">
        <f t="shared" ref="AH9:AH17" si="16">IF(AB9="Yes","",IF(AB9="No","N/A",IF(AB9="Insufficient data","N/A",IF(AB9="Not applicable","N/A"))))</f>
        <v>0</v>
      </c>
      <c r="AI9" s="49" t="b">
        <f t="shared" ref="AI9:AI17" si="17">IF(AB9="Yes","",IF(AB9="No","N/A",IF(AB9="Insufficient data","N/A",IF(AB9="Not applicable","N/A"))))</f>
        <v>0</v>
      </c>
      <c r="AJ9" s="49" t="b">
        <f t="shared" ref="AJ9:AJ17" si="18">IF(AB9="Yes","",IF(AB9="No","N/A",IF(AB9="Insufficient data","N/A",IF(AB9="Not applicable","N/A"))))</f>
        <v>0</v>
      </c>
      <c r="AK9" s="49" t="b">
        <f t="shared" ref="AK9:AK17" si="19">IF(AB9="Yes","",IF(AB9="No","N/A",IF(AB9="Insufficient data","N/A",IF(AB9="Not applicable","N/A"))))</f>
        <v>0</v>
      </c>
      <c r="BH9" s="49" t="b">
        <f t="shared" ref="BH9:BH17" si="20">IF(BG9="Yes","",IF(BG9="No","N/A",IF(BG9="Insufficient data","N/A",IF(BG9="Not applicable","N/A"))))</f>
        <v>0</v>
      </c>
      <c r="BK9" s="49" t="b">
        <f t="shared" ref="BK9:BK17" si="21">IF(BI9="Yes","",IF(BI10="No","N/A",IF(BI9="Insufficient data","N/A",IF(BI9="Not applicable","N/A"))))</f>
        <v>0</v>
      </c>
      <c r="BL9" s="49" t="b">
        <f t="shared" ref="BL9:BL17" si="22">IF(BI9="Yes","",IF(BI10="No","N/A",IF(BI9="Insufficient data","N/A",IF(BI9="Not applicable","N/A"))))</f>
        <v>0</v>
      </c>
      <c r="BM9" s="49" t="b">
        <f t="shared" ref="BM9:BM17" si="23">IF(BI9="Yes","",IF(BI10="No","N/A",IF(BI9="Insufficient data","N/A",IF(BI9="Not applicable","N/A"))))</f>
        <v>0</v>
      </c>
      <c r="BZ9" s="49" t="b">
        <f t="shared" ref="BZ9:BZ17" si="24">IF(BY9="Yes","",IF(BY9="No","N/A",IF(BY9="Insufficient data","N/A",IF(BY9="Not applicable","N/A"))))</f>
        <v>0</v>
      </c>
      <c r="CA9" s="49" t="b">
        <f t="shared" ref="CA9:CA17" si="25">IF(BY9="Yes","",IF(BY9="No","N/A",IF(BY9="Insufficient data","N/A",IF(BY9="Not applicable","N/A"))))</f>
        <v>0</v>
      </c>
      <c r="CB9" s="49" t="b">
        <f t="shared" ref="CB9:CB17" si="26">IF(BY9="Yes","",IF(BY9="No","N/A",IF(BY9="Insufficient data","N/A",IF(BY9="Not applicable","N/A"))))</f>
        <v>0</v>
      </c>
      <c r="CC9" s="49" t="b">
        <f t="shared" ref="CC9:CC17" si="27">IF(BY9="Yes","",IF(BY9="No","N/A",IF(BY9="Insufficient data","N/A",IF(BY9="Not applicable","N/A"))))</f>
        <v>0</v>
      </c>
    </row>
    <row r="10" spans="1:81" s="49" customFormat="1" x14ac:dyDescent="0.25">
      <c r="A10" s="133" t="s">
        <v>10</v>
      </c>
      <c r="E10" s="92"/>
      <c r="F10" s="94"/>
      <c r="G10" s="92"/>
      <c r="H10" s="94"/>
      <c r="I10" s="90"/>
      <c r="J10" s="92"/>
      <c r="K10" s="94"/>
      <c r="L10" s="90"/>
      <c r="M10" s="50"/>
      <c r="O10" s="49" t="b">
        <f t="shared" si="0"/>
        <v>0</v>
      </c>
      <c r="P10" s="49" t="b">
        <f t="shared" si="1"/>
        <v>0</v>
      </c>
      <c r="Q10" s="49" t="b">
        <f t="shared" si="2"/>
        <v>0</v>
      </c>
      <c r="R10" s="49" t="b">
        <f t="shared" si="3"/>
        <v>0</v>
      </c>
      <c r="S10" s="49" t="b">
        <f t="shared" si="4"/>
        <v>0</v>
      </c>
      <c r="U10" s="49" t="b">
        <f t="shared" si="5"/>
        <v>0</v>
      </c>
      <c r="V10" s="49" t="b">
        <f t="shared" si="6"/>
        <v>0</v>
      </c>
      <c r="W10" s="49" t="b">
        <f t="shared" si="7"/>
        <v>0</v>
      </c>
      <c r="X10" s="49" t="b">
        <f t="shared" si="8"/>
        <v>0</v>
      </c>
      <c r="Y10" s="49" t="b">
        <f t="shared" si="9"/>
        <v>0</v>
      </c>
      <c r="Z10" s="49" t="b">
        <f t="shared" si="10"/>
        <v>0</v>
      </c>
      <c r="AA10" s="49" t="b">
        <f t="shared" si="11"/>
        <v>0</v>
      </c>
      <c r="AC10" s="92"/>
      <c r="AD10" s="49" t="b">
        <f t="shared" si="12"/>
        <v>0</v>
      </c>
      <c r="AE10" s="49" t="b">
        <f t="shared" si="13"/>
        <v>0</v>
      </c>
      <c r="AF10" s="49" t="b">
        <f t="shared" si="14"/>
        <v>0</v>
      </c>
      <c r="AG10" s="49" t="b">
        <f t="shared" si="15"/>
        <v>0</v>
      </c>
      <c r="AH10" s="49" t="b">
        <f t="shared" si="16"/>
        <v>0</v>
      </c>
      <c r="AI10" s="49" t="b">
        <f t="shared" si="17"/>
        <v>0</v>
      </c>
      <c r="AJ10" s="49" t="b">
        <f t="shared" si="18"/>
        <v>0</v>
      </c>
      <c r="AK10" s="49" t="b">
        <f t="shared" si="19"/>
        <v>0</v>
      </c>
      <c r="BH10" s="49" t="b">
        <f t="shared" si="20"/>
        <v>0</v>
      </c>
      <c r="BK10" s="49" t="b">
        <f t="shared" si="21"/>
        <v>0</v>
      </c>
      <c r="BL10" s="49" t="b">
        <f t="shared" si="22"/>
        <v>0</v>
      </c>
      <c r="BM10" s="49" t="b">
        <f t="shared" si="23"/>
        <v>0</v>
      </c>
      <c r="BZ10" s="49" t="b">
        <f t="shared" si="24"/>
        <v>0</v>
      </c>
      <c r="CA10" s="49" t="b">
        <f t="shared" si="25"/>
        <v>0</v>
      </c>
      <c r="CB10" s="49" t="b">
        <f t="shared" si="26"/>
        <v>0</v>
      </c>
      <c r="CC10" s="49" t="b">
        <f t="shared" si="27"/>
        <v>0</v>
      </c>
    </row>
    <row r="11" spans="1:81" s="49" customFormat="1" x14ac:dyDescent="0.25">
      <c r="A11" s="133" t="s">
        <v>11</v>
      </c>
      <c r="E11" s="92"/>
      <c r="F11" s="94"/>
      <c r="G11" s="92"/>
      <c r="H11" s="94"/>
      <c r="I11" s="90"/>
      <c r="J11" s="92"/>
      <c r="K11" s="94"/>
      <c r="L11" s="90"/>
      <c r="M11" s="50"/>
      <c r="O11" s="49" t="b">
        <f t="shared" si="0"/>
        <v>0</v>
      </c>
      <c r="P11" s="49" t="b">
        <f t="shared" si="1"/>
        <v>0</v>
      </c>
      <c r="Q11" s="49" t="b">
        <f t="shared" si="2"/>
        <v>0</v>
      </c>
      <c r="R11" s="49" t="b">
        <f t="shared" si="3"/>
        <v>0</v>
      </c>
      <c r="S11" s="49" t="b">
        <f t="shared" si="4"/>
        <v>0</v>
      </c>
      <c r="U11" s="49" t="b">
        <f t="shared" si="5"/>
        <v>0</v>
      </c>
      <c r="V11" s="49" t="b">
        <f t="shared" si="6"/>
        <v>0</v>
      </c>
      <c r="W11" s="49" t="b">
        <f t="shared" si="7"/>
        <v>0</v>
      </c>
      <c r="X11" s="49" t="b">
        <f t="shared" si="8"/>
        <v>0</v>
      </c>
      <c r="Y11" s="49" t="b">
        <f t="shared" si="9"/>
        <v>0</v>
      </c>
      <c r="Z11" s="49" t="b">
        <f t="shared" si="10"/>
        <v>0</v>
      </c>
      <c r="AA11" s="49" t="b">
        <f t="shared" si="11"/>
        <v>0</v>
      </c>
      <c r="AC11" s="92"/>
      <c r="AD11" s="49" t="b">
        <f t="shared" si="12"/>
        <v>0</v>
      </c>
      <c r="AE11" s="49" t="b">
        <f t="shared" si="13"/>
        <v>0</v>
      </c>
      <c r="AF11" s="49" t="b">
        <f t="shared" si="14"/>
        <v>0</v>
      </c>
      <c r="AG11" s="49" t="b">
        <f t="shared" si="15"/>
        <v>0</v>
      </c>
      <c r="AH11" s="49" t="b">
        <f t="shared" si="16"/>
        <v>0</v>
      </c>
      <c r="AI11" s="49" t="b">
        <f t="shared" si="17"/>
        <v>0</v>
      </c>
      <c r="AJ11" s="49" t="b">
        <f t="shared" si="18"/>
        <v>0</v>
      </c>
      <c r="AK11" s="49" t="b">
        <f t="shared" si="19"/>
        <v>0</v>
      </c>
      <c r="BH11" s="49" t="b">
        <f t="shared" si="20"/>
        <v>0</v>
      </c>
      <c r="BK11" s="49" t="b">
        <f t="shared" si="21"/>
        <v>0</v>
      </c>
      <c r="BL11" s="49" t="b">
        <f t="shared" si="22"/>
        <v>0</v>
      </c>
      <c r="BM11" s="49" t="b">
        <f t="shared" si="23"/>
        <v>0</v>
      </c>
      <c r="BZ11" s="49" t="b">
        <f t="shared" si="24"/>
        <v>0</v>
      </c>
      <c r="CA11" s="49" t="b">
        <f t="shared" si="25"/>
        <v>0</v>
      </c>
      <c r="CB11" s="49" t="b">
        <f t="shared" si="26"/>
        <v>0</v>
      </c>
      <c r="CC11" s="49" t="b">
        <f t="shared" si="27"/>
        <v>0</v>
      </c>
    </row>
    <row r="12" spans="1:81" s="49" customFormat="1" x14ac:dyDescent="0.25">
      <c r="A12" s="133" t="s">
        <v>12</v>
      </c>
      <c r="E12" s="92"/>
      <c r="F12" s="94"/>
      <c r="G12" s="92"/>
      <c r="H12" s="94"/>
      <c r="I12" s="90"/>
      <c r="J12" s="92"/>
      <c r="K12" s="94"/>
      <c r="L12" s="90"/>
      <c r="M12" s="50"/>
      <c r="O12" s="49" t="b">
        <f t="shared" si="0"/>
        <v>0</v>
      </c>
      <c r="P12" s="49" t="b">
        <f t="shared" si="1"/>
        <v>0</v>
      </c>
      <c r="Q12" s="49" t="b">
        <f t="shared" si="2"/>
        <v>0</v>
      </c>
      <c r="R12" s="49" t="b">
        <f t="shared" si="3"/>
        <v>0</v>
      </c>
      <c r="S12" s="49" t="b">
        <f t="shared" si="4"/>
        <v>0</v>
      </c>
      <c r="U12" s="49" t="b">
        <f t="shared" si="5"/>
        <v>0</v>
      </c>
      <c r="V12" s="49" t="b">
        <f t="shared" si="6"/>
        <v>0</v>
      </c>
      <c r="W12" s="49" t="b">
        <f t="shared" si="7"/>
        <v>0</v>
      </c>
      <c r="X12" s="49" t="b">
        <f t="shared" si="8"/>
        <v>0</v>
      </c>
      <c r="Y12" s="49" t="b">
        <f t="shared" si="9"/>
        <v>0</v>
      </c>
      <c r="Z12" s="49" t="b">
        <f t="shared" si="10"/>
        <v>0</v>
      </c>
      <c r="AA12" s="49" t="b">
        <f t="shared" si="11"/>
        <v>0</v>
      </c>
      <c r="AC12" s="92"/>
      <c r="AD12" s="49" t="b">
        <f t="shared" si="12"/>
        <v>0</v>
      </c>
      <c r="AE12" s="49" t="b">
        <f t="shared" si="13"/>
        <v>0</v>
      </c>
      <c r="AF12" s="49" t="b">
        <f t="shared" si="14"/>
        <v>0</v>
      </c>
      <c r="AG12" s="49" t="b">
        <f t="shared" si="15"/>
        <v>0</v>
      </c>
      <c r="AH12" s="49" t="b">
        <f t="shared" si="16"/>
        <v>0</v>
      </c>
      <c r="AI12" s="49" t="b">
        <f t="shared" si="17"/>
        <v>0</v>
      </c>
      <c r="AJ12" s="49" t="b">
        <f t="shared" si="18"/>
        <v>0</v>
      </c>
      <c r="AK12" s="49" t="b">
        <f t="shared" si="19"/>
        <v>0</v>
      </c>
      <c r="BH12" s="49" t="b">
        <f t="shared" si="20"/>
        <v>0</v>
      </c>
      <c r="BK12" s="49" t="b">
        <f t="shared" si="21"/>
        <v>0</v>
      </c>
      <c r="BL12" s="49" t="b">
        <f t="shared" si="22"/>
        <v>0</v>
      </c>
      <c r="BM12" s="49" t="b">
        <f t="shared" si="23"/>
        <v>0</v>
      </c>
      <c r="BZ12" s="49" t="b">
        <f t="shared" si="24"/>
        <v>0</v>
      </c>
      <c r="CA12" s="49" t="b">
        <f t="shared" si="25"/>
        <v>0</v>
      </c>
      <c r="CB12" s="49" t="b">
        <f t="shared" si="26"/>
        <v>0</v>
      </c>
      <c r="CC12" s="49" t="b">
        <f t="shared" si="27"/>
        <v>0</v>
      </c>
    </row>
    <row r="13" spans="1:81" s="49" customFormat="1" x14ac:dyDescent="0.25">
      <c r="A13" s="133" t="s">
        <v>13</v>
      </c>
      <c r="E13" s="92"/>
      <c r="F13" s="94"/>
      <c r="G13" s="92"/>
      <c r="H13" s="94"/>
      <c r="I13" s="90"/>
      <c r="J13" s="92"/>
      <c r="K13" s="94"/>
      <c r="L13" s="90"/>
      <c r="M13" s="50"/>
      <c r="O13" s="49" t="b">
        <f t="shared" si="0"/>
        <v>0</v>
      </c>
      <c r="P13" s="49" t="b">
        <f t="shared" si="1"/>
        <v>0</v>
      </c>
      <c r="Q13" s="49" t="b">
        <f t="shared" si="2"/>
        <v>0</v>
      </c>
      <c r="R13" s="49" t="b">
        <f t="shared" si="3"/>
        <v>0</v>
      </c>
      <c r="S13" s="49" t="b">
        <f t="shared" si="4"/>
        <v>0</v>
      </c>
      <c r="U13" s="49" t="b">
        <f t="shared" si="5"/>
        <v>0</v>
      </c>
      <c r="V13" s="49" t="b">
        <f t="shared" si="6"/>
        <v>0</v>
      </c>
      <c r="W13" s="49" t="b">
        <f t="shared" si="7"/>
        <v>0</v>
      </c>
      <c r="X13" s="49" t="b">
        <f t="shared" si="8"/>
        <v>0</v>
      </c>
      <c r="Y13" s="49" t="b">
        <f t="shared" si="9"/>
        <v>0</v>
      </c>
      <c r="Z13" s="49" t="b">
        <f t="shared" si="10"/>
        <v>0</v>
      </c>
      <c r="AA13" s="49" t="b">
        <f t="shared" si="11"/>
        <v>0</v>
      </c>
      <c r="AC13" s="92"/>
      <c r="AD13" s="49" t="b">
        <f t="shared" si="12"/>
        <v>0</v>
      </c>
      <c r="AE13" s="49" t="b">
        <f t="shared" si="13"/>
        <v>0</v>
      </c>
      <c r="AF13" s="49" t="b">
        <f t="shared" si="14"/>
        <v>0</v>
      </c>
      <c r="AG13" s="49" t="b">
        <f t="shared" si="15"/>
        <v>0</v>
      </c>
      <c r="AH13" s="49" t="b">
        <f t="shared" si="16"/>
        <v>0</v>
      </c>
      <c r="AI13" s="49" t="b">
        <f t="shared" si="17"/>
        <v>0</v>
      </c>
      <c r="AJ13" s="49" t="b">
        <f t="shared" si="18"/>
        <v>0</v>
      </c>
      <c r="AK13" s="49" t="b">
        <f t="shared" si="19"/>
        <v>0</v>
      </c>
      <c r="BH13" s="49" t="b">
        <f t="shared" si="20"/>
        <v>0</v>
      </c>
      <c r="BK13" s="49" t="b">
        <f t="shared" si="21"/>
        <v>0</v>
      </c>
      <c r="BL13" s="49" t="b">
        <f t="shared" si="22"/>
        <v>0</v>
      </c>
      <c r="BM13" s="49" t="b">
        <f t="shared" si="23"/>
        <v>0</v>
      </c>
      <c r="BZ13" s="49" t="b">
        <f t="shared" si="24"/>
        <v>0</v>
      </c>
      <c r="CA13" s="49" t="b">
        <f t="shared" si="25"/>
        <v>0</v>
      </c>
      <c r="CB13" s="49" t="b">
        <f t="shared" si="26"/>
        <v>0</v>
      </c>
      <c r="CC13" s="49" t="b">
        <f t="shared" si="27"/>
        <v>0</v>
      </c>
    </row>
    <row r="14" spans="1:81" s="49" customFormat="1" x14ac:dyDescent="0.25">
      <c r="A14" s="133" t="s">
        <v>14</v>
      </c>
      <c r="E14" s="92"/>
      <c r="F14" s="94"/>
      <c r="G14" s="92"/>
      <c r="H14" s="94"/>
      <c r="I14" s="90"/>
      <c r="J14" s="92"/>
      <c r="K14" s="94"/>
      <c r="L14" s="90"/>
      <c r="M14" s="50"/>
      <c r="O14" s="49" t="b">
        <f t="shared" si="0"/>
        <v>0</v>
      </c>
      <c r="P14" s="49" t="b">
        <f t="shared" si="1"/>
        <v>0</v>
      </c>
      <c r="Q14" s="49" t="b">
        <f t="shared" si="2"/>
        <v>0</v>
      </c>
      <c r="R14" s="49" t="b">
        <f t="shared" si="3"/>
        <v>0</v>
      </c>
      <c r="S14" s="49" t="b">
        <f t="shared" si="4"/>
        <v>0</v>
      </c>
      <c r="U14" s="49" t="b">
        <f t="shared" si="5"/>
        <v>0</v>
      </c>
      <c r="V14" s="49" t="b">
        <f t="shared" si="6"/>
        <v>0</v>
      </c>
      <c r="W14" s="49" t="b">
        <f t="shared" si="7"/>
        <v>0</v>
      </c>
      <c r="X14" s="49" t="b">
        <f t="shared" si="8"/>
        <v>0</v>
      </c>
      <c r="Y14" s="49" t="b">
        <f t="shared" si="9"/>
        <v>0</v>
      </c>
      <c r="Z14" s="49" t="b">
        <f t="shared" si="10"/>
        <v>0</v>
      </c>
      <c r="AA14" s="49" t="b">
        <f t="shared" si="11"/>
        <v>0</v>
      </c>
      <c r="AC14" s="92"/>
      <c r="AD14" s="49" t="b">
        <f t="shared" si="12"/>
        <v>0</v>
      </c>
      <c r="AE14" s="49" t="b">
        <f t="shared" si="13"/>
        <v>0</v>
      </c>
      <c r="AF14" s="49" t="b">
        <f t="shared" si="14"/>
        <v>0</v>
      </c>
      <c r="AG14" s="49" t="b">
        <f t="shared" si="15"/>
        <v>0</v>
      </c>
      <c r="AH14" s="49" t="b">
        <f t="shared" si="16"/>
        <v>0</v>
      </c>
      <c r="AI14" s="49" t="b">
        <f t="shared" si="17"/>
        <v>0</v>
      </c>
      <c r="AJ14" s="49" t="b">
        <f t="shared" si="18"/>
        <v>0</v>
      </c>
      <c r="AK14" s="49" t="b">
        <f t="shared" si="19"/>
        <v>0</v>
      </c>
      <c r="BH14" s="49" t="b">
        <f t="shared" si="20"/>
        <v>0</v>
      </c>
      <c r="BK14" s="49" t="b">
        <f t="shared" si="21"/>
        <v>0</v>
      </c>
      <c r="BL14" s="49" t="b">
        <f t="shared" si="22"/>
        <v>0</v>
      </c>
      <c r="BM14" s="49" t="b">
        <f t="shared" si="23"/>
        <v>0</v>
      </c>
      <c r="BZ14" s="49" t="b">
        <f t="shared" si="24"/>
        <v>0</v>
      </c>
      <c r="CA14" s="49" t="b">
        <f t="shared" si="25"/>
        <v>0</v>
      </c>
      <c r="CB14" s="49" t="b">
        <f t="shared" si="26"/>
        <v>0</v>
      </c>
      <c r="CC14" s="49" t="b">
        <f t="shared" si="27"/>
        <v>0</v>
      </c>
    </row>
    <row r="15" spans="1:81" s="49" customFormat="1" x14ac:dyDescent="0.25">
      <c r="A15" s="133" t="s">
        <v>15</v>
      </c>
      <c r="E15" s="92"/>
      <c r="F15" s="94"/>
      <c r="G15" s="92"/>
      <c r="H15" s="94"/>
      <c r="I15" s="90"/>
      <c r="J15" s="92"/>
      <c r="K15" s="94"/>
      <c r="L15" s="90"/>
      <c r="M15" s="50"/>
      <c r="O15" s="49" t="b">
        <f t="shared" si="0"/>
        <v>0</v>
      </c>
      <c r="P15" s="49" t="b">
        <f t="shared" si="1"/>
        <v>0</v>
      </c>
      <c r="Q15" s="49" t="b">
        <f t="shared" si="2"/>
        <v>0</v>
      </c>
      <c r="R15" s="49" t="b">
        <f t="shared" si="3"/>
        <v>0</v>
      </c>
      <c r="S15" s="49" t="b">
        <f t="shared" si="4"/>
        <v>0</v>
      </c>
      <c r="U15" s="49" t="b">
        <f t="shared" si="5"/>
        <v>0</v>
      </c>
      <c r="V15" s="49" t="b">
        <f t="shared" si="6"/>
        <v>0</v>
      </c>
      <c r="W15" s="49" t="b">
        <f t="shared" si="7"/>
        <v>0</v>
      </c>
      <c r="X15" s="49" t="b">
        <f t="shared" si="8"/>
        <v>0</v>
      </c>
      <c r="Y15" s="49" t="b">
        <f t="shared" si="9"/>
        <v>0</v>
      </c>
      <c r="Z15" s="49" t="b">
        <f t="shared" si="10"/>
        <v>0</v>
      </c>
      <c r="AA15" s="49" t="b">
        <f t="shared" si="11"/>
        <v>0</v>
      </c>
      <c r="AC15" s="92"/>
      <c r="AD15" s="49" t="b">
        <f t="shared" si="12"/>
        <v>0</v>
      </c>
      <c r="AE15" s="49" t="b">
        <f t="shared" si="13"/>
        <v>0</v>
      </c>
      <c r="AF15" s="49" t="b">
        <f t="shared" si="14"/>
        <v>0</v>
      </c>
      <c r="AG15" s="49" t="b">
        <f t="shared" si="15"/>
        <v>0</v>
      </c>
      <c r="AH15" s="49" t="b">
        <f t="shared" si="16"/>
        <v>0</v>
      </c>
      <c r="AI15" s="49" t="b">
        <f t="shared" si="17"/>
        <v>0</v>
      </c>
      <c r="AJ15" s="49" t="b">
        <f t="shared" si="18"/>
        <v>0</v>
      </c>
      <c r="AK15" s="49" t="b">
        <f t="shared" si="19"/>
        <v>0</v>
      </c>
      <c r="BH15" s="49" t="b">
        <f t="shared" si="20"/>
        <v>0</v>
      </c>
      <c r="BK15" s="49" t="b">
        <f t="shared" si="21"/>
        <v>0</v>
      </c>
      <c r="BL15" s="49" t="b">
        <f t="shared" si="22"/>
        <v>0</v>
      </c>
      <c r="BM15" s="49" t="b">
        <f t="shared" si="23"/>
        <v>0</v>
      </c>
      <c r="BZ15" s="49" t="b">
        <f t="shared" si="24"/>
        <v>0</v>
      </c>
      <c r="CA15" s="49" t="b">
        <f t="shared" si="25"/>
        <v>0</v>
      </c>
      <c r="CB15" s="49" t="b">
        <f t="shared" si="26"/>
        <v>0</v>
      </c>
      <c r="CC15" s="49" t="b">
        <f t="shared" si="27"/>
        <v>0</v>
      </c>
    </row>
    <row r="16" spans="1:81" s="49" customFormat="1" x14ac:dyDescent="0.25">
      <c r="A16" s="133" t="s">
        <v>16</v>
      </c>
      <c r="E16" s="92"/>
      <c r="F16" s="94"/>
      <c r="G16" s="92"/>
      <c r="H16" s="94"/>
      <c r="I16" s="90"/>
      <c r="J16" s="92"/>
      <c r="K16" s="94"/>
      <c r="L16" s="90"/>
      <c r="M16" s="50"/>
      <c r="O16" s="49" t="b">
        <f t="shared" si="0"/>
        <v>0</v>
      </c>
      <c r="P16" s="49" t="b">
        <f t="shared" si="1"/>
        <v>0</v>
      </c>
      <c r="Q16" s="49" t="b">
        <f t="shared" si="2"/>
        <v>0</v>
      </c>
      <c r="R16" s="49" t="b">
        <f t="shared" si="3"/>
        <v>0</v>
      </c>
      <c r="S16" s="49" t="b">
        <f t="shared" si="4"/>
        <v>0</v>
      </c>
      <c r="U16" s="49" t="b">
        <f t="shared" si="5"/>
        <v>0</v>
      </c>
      <c r="V16" s="49" t="b">
        <f t="shared" si="6"/>
        <v>0</v>
      </c>
      <c r="W16" s="49" t="b">
        <f t="shared" si="7"/>
        <v>0</v>
      </c>
      <c r="X16" s="49" t="b">
        <f t="shared" si="8"/>
        <v>0</v>
      </c>
      <c r="Y16" s="49" t="b">
        <f t="shared" si="9"/>
        <v>0</v>
      </c>
      <c r="Z16" s="49" t="b">
        <f t="shared" si="10"/>
        <v>0</v>
      </c>
      <c r="AA16" s="49" t="b">
        <f t="shared" si="11"/>
        <v>0</v>
      </c>
      <c r="AC16" s="92"/>
      <c r="AD16" s="49" t="b">
        <f t="shared" si="12"/>
        <v>0</v>
      </c>
      <c r="AE16" s="49" t="b">
        <f t="shared" si="13"/>
        <v>0</v>
      </c>
      <c r="AF16" s="49" t="b">
        <f t="shared" si="14"/>
        <v>0</v>
      </c>
      <c r="AG16" s="49" t="b">
        <f t="shared" si="15"/>
        <v>0</v>
      </c>
      <c r="AH16" s="49" t="b">
        <f t="shared" si="16"/>
        <v>0</v>
      </c>
      <c r="AI16" s="49" t="b">
        <f t="shared" si="17"/>
        <v>0</v>
      </c>
      <c r="AJ16" s="49" t="b">
        <f t="shared" si="18"/>
        <v>0</v>
      </c>
      <c r="AK16" s="49" t="b">
        <f t="shared" si="19"/>
        <v>0</v>
      </c>
      <c r="BH16" s="49" t="b">
        <f t="shared" si="20"/>
        <v>0</v>
      </c>
      <c r="BK16" s="49" t="b">
        <f t="shared" si="21"/>
        <v>0</v>
      </c>
      <c r="BL16" s="49" t="b">
        <f t="shared" si="22"/>
        <v>0</v>
      </c>
      <c r="BM16" s="49" t="b">
        <f t="shared" si="23"/>
        <v>0</v>
      </c>
      <c r="BZ16" s="49" t="b">
        <f t="shared" si="24"/>
        <v>0</v>
      </c>
      <c r="CA16" s="49" t="b">
        <f t="shared" si="25"/>
        <v>0</v>
      </c>
      <c r="CB16" s="49" t="b">
        <f t="shared" si="26"/>
        <v>0</v>
      </c>
      <c r="CC16" s="49" t="b">
        <f t="shared" si="27"/>
        <v>0</v>
      </c>
    </row>
    <row r="17" spans="1:81" s="49" customFormat="1" ht="79.5" thickBot="1" x14ac:dyDescent="0.3">
      <c r="A17" s="134" t="s">
        <v>116</v>
      </c>
      <c r="B17" s="51"/>
      <c r="C17" s="51"/>
      <c r="D17" s="51"/>
      <c r="E17" s="93"/>
      <c r="F17" s="95"/>
      <c r="G17" s="93"/>
      <c r="H17" s="95"/>
      <c r="I17" s="91"/>
      <c r="J17" s="93"/>
      <c r="K17" s="95"/>
      <c r="L17" s="91"/>
      <c r="M17" s="52"/>
      <c r="N17" s="51"/>
      <c r="O17" s="51" t="b">
        <f t="shared" si="0"/>
        <v>0</v>
      </c>
      <c r="P17" s="51" t="b">
        <f t="shared" si="1"/>
        <v>0</v>
      </c>
      <c r="Q17" s="51" t="b">
        <f t="shared" si="2"/>
        <v>0</v>
      </c>
      <c r="R17" s="51" t="b">
        <f t="shared" si="3"/>
        <v>0</v>
      </c>
      <c r="S17" s="51" t="b">
        <f t="shared" si="4"/>
        <v>0</v>
      </c>
      <c r="T17" s="51"/>
      <c r="U17" s="51" t="b">
        <f t="shared" si="5"/>
        <v>0</v>
      </c>
      <c r="V17" s="51" t="b">
        <f t="shared" si="6"/>
        <v>0</v>
      </c>
      <c r="W17" s="51" t="b">
        <f t="shared" si="7"/>
        <v>0</v>
      </c>
      <c r="X17" s="51" t="b">
        <f t="shared" si="8"/>
        <v>0</v>
      </c>
      <c r="Y17" s="51" t="b">
        <f t="shared" si="9"/>
        <v>0</v>
      </c>
      <c r="Z17" s="51" t="b">
        <f t="shared" si="10"/>
        <v>0</v>
      </c>
      <c r="AA17" s="51" t="b">
        <f t="shared" si="11"/>
        <v>0</v>
      </c>
      <c r="AB17" s="51"/>
      <c r="AC17" s="93"/>
      <c r="AD17" s="51" t="b">
        <f t="shared" si="12"/>
        <v>0</v>
      </c>
      <c r="AE17" s="51" t="b">
        <f t="shared" si="13"/>
        <v>0</v>
      </c>
      <c r="AF17" s="51" t="b">
        <f t="shared" si="14"/>
        <v>0</v>
      </c>
      <c r="AG17" s="51" t="b">
        <f t="shared" si="15"/>
        <v>0</v>
      </c>
      <c r="AH17" s="51" t="b">
        <f t="shared" si="16"/>
        <v>0</v>
      </c>
      <c r="AI17" s="51" t="b">
        <f t="shared" si="17"/>
        <v>0</v>
      </c>
      <c r="AJ17" s="51" t="b">
        <f t="shared" si="18"/>
        <v>0</v>
      </c>
      <c r="AK17" s="51" t="b">
        <f t="shared" si="19"/>
        <v>0</v>
      </c>
      <c r="AL17" s="51"/>
      <c r="AM17" s="51"/>
      <c r="AN17" s="51"/>
      <c r="AO17" s="51"/>
      <c r="AP17" s="51"/>
      <c r="AQ17" s="51"/>
      <c r="AR17" s="51"/>
      <c r="AS17" s="51"/>
      <c r="AT17" s="51"/>
      <c r="AU17" s="51"/>
      <c r="AV17" s="51"/>
      <c r="AW17" s="51"/>
      <c r="AX17" s="51"/>
      <c r="AY17" s="51"/>
      <c r="AZ17" s="51"/>
      <c r="BA17" s="51"/>
      <c r="BB17" s="51"/>
      <c r="BC17" s="51"/>
      <c r="BD17" s="51"/>
      <c r="BE17" s="51"/>
      <c r="BF17" s="51"/>
      <c r="BG17" s="51"/>
      <c r="BH17" s="51" t="b">
        <f t="shared" si="20"/>
        <v>0</v>
      </c>
      <c r="BI17" s="51"/>
      <c r="BJ17" s="51"/>
      <c r="BK17" s="51" t="b">
        <f t="shared" si="21"/>
        <v>0</v>
      </c>
      <c r="BL17" s="51" t="b">
        <f t="shared" si="22"/>
        <v>0</v>
      </c>
      <c r="BM17" s="51" t="b">
        <f t="shared" si="23"/>
        <v>0</v>
      </c>
      <c r="BN17" s="51"/>
      <c r="BO17" s="51"/>
      <c r="BP17" s="51"/>
      <c r="BQ17" s="51"/>
      <c r="BR17" s="51"/>
      <c r="BS17" s="51"/>
      <c r="BT17" s="51"/>
      <c r="BU17" s="51"/>
      <c r="BV17" s="51"/>
      <c r="BW17" s="51"/>
      <c r="BX17" s="51"/>
      <c r="BY17" s="51"/>
      <c r="BZ17" s="51" t="b">
        <f t="shared" si="24"/>
        <v>0</v>
      </c>
      <c r="CA17" s="51" t="b">
        <f t="shared" si="25"/>
        <v>0</v>
      </c>
      <c r="CB17" s="51" t="b">
        <f t="shared" si="26"/>
        <v>0</v>
      </c>
      <c r="CC17" s="51" t="b">
        <f t="shared" si="27"/>
        <v>0</v>
      </c>
    </row>
    <row r="18" spans="1:81" x14ac:dyDescent="0.25">
      <c r="A18" s="4"/>
      <c r="B18" s="2"/>
      <c r="C18" s="2"/>
      <c r="D18" s="2"/>
      <c r="E18" s="35"/>
      <c r="F18" s="35"/>
      <c r="G18" s="35"/>
      <c r="H18" s="35"/>
      <c r="I18" s="35"/>
      <c r="J18" s="35"/>
      <c r="K18" s="35"/>
      <c r="L18" s="35"/>
      <c r="M18" s="35"/>
      <c r="N18" s="2"/>
      <c r="AC18" s="35"/>
    </row>
    <row r="19" spans="1:81" s="16" customFormat="1" x14ac:dyDescent="0.25">
      <c r="A19" s="12" t="s">
        <v>17</v>
      </c>
      <c r="B19" s="38"/>
      <c r="C19" s="38"/>
      <c r="D19" s="38"/>
      <c r="E19" s="38"/>
      <c r="F19" s="38"/>
      <c r="G19" s="38"/>
      <c r="H19" s="38"/>
      <c r="I19" s="38"/>
      <c r="J19" s="38"/>
      <c r="K19" s="38"/>
      <c r="L19" s="38"/>
      <c r="M19" s="38"/>
      <c r="N19" s="42">
        <f t="shared" ref="N19:O19" si="28">COUNTIF(N8:N17,"Yes")</f>
        <v>0</v>
      </c>
      <c r="O19" s="42">
        <f t="shared" si="28"/>
        <v>0</v>
      </c>
      <c r="P19" s="42">
        <f t="shared" ref="P19:BG19" si="29">COUNTIF(P8:P17,"Yes")</f>
        <v>0</v>
      </c>
      <c r="Q19" s="42">
        <f t="shared" ref="Q19:R19" si="30">COUNTIF(Q8:Q17,"Yes")</f>
        <v>0</v>
      </c>
      <c r="R19" s="42">
        <f t="shared" si="30"/>
        <v>0</v>
      </c>
      <c r="S19" s="42">
        <f>COUNTIF(S8:S17,"Yes")</f>
        <v>0</v>
      </c>
      <c r="T19" s="42">
        <f t="shared" ref="T19:AA19" si="31">COUNTIF(T8:T17,"Yes")</f>
        <v>0</v>
      </c>
      <c r="U19" s="42">
        <f t="shared" si="31"/>
        <v>0</v>
      </c>
      <c r="V19" s="42">
        <f t="shared" si="31"/>
        <v>0</v>
      </c>
      <c r="W19" s="42">
        <f t="shared" si="31"/>
        <v>0</v>
      </c>
      <c r="X19" s="42">
        <f t="shared" si="31"/>
        <v>0</v>
      </c>
      <c r="Y19" s="42">
        <f t="shared" si="31"/>
        <v>0</v>
      </c>
      <c r="Z19" s="42">
        <f t="shared" si="31"/>
        <v>0</v>
      </c>
      <c r="AA19" s="42">
        <f t="shared" si="31"/>
        <v>0</v>
      </c>
      <c r="AB19" s="42">
        <f>COUNTIF(AB8:AB17,"Yes")</f>
        <v>0</v>
      </c>
      <c r="AC19" s="38"/>
      <c r="AD19" s="42">
        <f t="shared" si="29"/>
        <v>0</v>
      </c>
      <c r="AE19" s="42">
        <f t="shared" si="29"/>
        <v>0</v>
      </c>
      <c r="AF19" s="42">
        <f t="shared" si="29"/>
        <v>0</v>
      </c>
      <c r="AG19" s="42">
        <f t="shared" ref="AG19:AI19" si="32">COUNTIF(AG8:AG17,"Yes")</f>
        <v>0</v>
      </c>
      <c r="AH19" s="42">
        <f t="shared" si="32"/>
        <v>0</v>
      </c>
      <c r="AI19" s="42">
        <f t="shared" si="32"/>
        <v>0</v>
      </c>
      <c r="AJ19" s="42">
        <f t="shared" si="29"/>
        <v>0</v>
      </c>
      <c r="AK19" s="42">
        <f t="shared" ref="AK19" si="33">COUNTIF(AK8:AK17,"Yes")</f>
        <v>0</v>
      </c>
      <c r="AL19" s="42">
        <f t="shared" si="29"/>
        <v>0</v>
      </c>
      <c r="AM19" s="42">
        <f t="shared" si="29"/>
        <v>0</v>
      </c>
      <c r="AN19" s="42">
        <f t="shared" si="29"/>
        <v>0</v>
      </c>
      <c r="AO19" s="42">
        <f t="shared" si="29"/>
        <v>0</v>
      </c>
      <c r="AP19" s="42">
        <f t="shared" ref="AP19:AQ19" si="34">COUNTIF(AP8:AP17,"Yes")</f>
        <v>0</v>
      </c>
      <c r="AQ19" s="42">
        <f t="shared" si="34"/>
        <v>0</v>
      </c>
      <c r="AR19" s="42">
        <f t="shared" si="29"/>
        <v>0</v>
      </c>
      <c r="AS19" s="42">
        <f t="shared" ref="AS19:AU19" si="35">COUNTIF(AS8:AS17,"Yes")</f>
        <v>0</v>
      </c>
      <c r="AT19" s="42">
        <f t="shared" ref="AT19" si="36">COUNTIF(AT8:AT17,"Yes")</f>
        <v>0</v>
      </c>
      <c r="AU19" s="42">
        <f t="shared" si="35"/>
        <v>0</v>
      </c>
      <c r="AV19" s="42">
        <f t="shared" si="29"/>
        <v>0</v>
      </c>
      <c r="AW19" s="42">
        <f t="shared" si="29"/>
        <v>0</v>
      </c>
      <c r="AX19" s="42">
        <f t="shared" si="29"/>
        <v>0</v>
      </c>
      <c r="AY19" s="42">
        <f t="shared" si="29"/>
        <v>0</v>
      </c>
      <c r="AZ19" s="42">
        <f t="shared" ref="AZ19:BE19" si="37">COUNTIF(AZ8:AZ17,"Yes")</f>
        <v>0</v>
      </c>
      <c r="BA19" s="42">
        <f t="shared" si="37"/>
        <v>0</v>
      </c>
      <c r="BB19" s="42">
        <f t="shared" si="37"/>
        <v>0</v>
      </c>
      <c r="BC19" s="42">
        <f t="shared" si="37"/>
        <v>0</v>
      </c>
      <c r="BD19" s="42">
        <f t="shared" si="37"/>
        <v>0</v>
      </c>
      <c r="BE19" s="42">
        <f t="shared" si="37"/>
        <v>0</v>
      </c>
      <c r="BF19" s="42">
        <f t="shared" si="29"/>
        <v>0</v>
      </c>
      <c r="BG19" s="42">
        <f t="shared" si="29"/>
        <v>0</v>
      </c>
      <c r="BH19" s="42">
        <f t="shared" ref="BH19:BL19" si="38">COUNTIF(BH8:BH17,"Yes")</f>
        <v>0</v>
      </c>
      <c r="BI19" s="42">
        <f t="shared" si="38"/>
        <v>0</v>
      </c>
      <c r="BJ19" s="42">
        <f t="shared" si="38"/>
        <v>0</v>
      </c>
      <c r="BK19" s="42">
        <f t="shared" si="38"/>
        <v>0</v>
      </c>
      <c r="BL19" s="42">
        <f t="shared" si="38"/>
        <v>0</v>
      </c>
      <c r="BM19" s="42">
        <f t="shared" ref="BM19:CC19" si="39">COUNTIF(BM8:BM17,"Yes")</f>
        <v>0</v>
      </c>
      <c r="BN19" s="42">
        <f t="shared" si="39"/>
        <v>0</v>
      </c>
      <c r="BO19" s="42">
        <f t="shared" si="39"/>
        <v>0</v>
      </c>
      <c r="BP19" s="42">
        <f t="shared" si="39"/>
        <v>0</v>
      </c>
      <c r="BQ19" s="42">
        <f t="shared" si="39"/>
        <v>0</v>
      </c>
      <c r="BR19" s="42">
        <f t="shared" ref="BR19" si="40">COUNTIF(BR8:BR17,"Yes")</f>
        <v>0</v>
      </c>
      <c r="BS19" s="42">
        <f t="shared" si="39"/>
        <v>0</v>
      </c>
      <c r="BT19" s="42">
        <f t="shared" si="39"/>
        <v>0</v>
      </c>
      <c r="BU19" s="42">
        <f t="shared" si="39"/>
        <v>0</v>
      </c>
      <c r="BV19" s="42">
        <f t="shared" si="39"/>
        <v>0</v>
      </c>
      <c r="BW19" s="42">
        <f t="shared" si="39"/>
        <v>0</v>
      </c>
      <c r="BX19" s="42">
        <f t="shared" ref="BX19" si="41">COUNTIF(BX8:BX17,"Yes")</f>
        <v>0</v>
      </c>
      <c r="BY19" s="42">
        <f t="shared" si="39"/>
        <v>0</v>
      </c>
      <c r="BZ19" s="42">
        <f t="shared" ref="BZ19" si="42">COUNTIF(BZ8:BZ17,"Yes")</f>
        <v>0</v>
      </c>
      <c r="CA19" s="42">
        <f t="shared" ref="CA19:CB19" si="43">COUNTIF(CA8:CA17,"Yes")</f>
        <v>0</v>
      </c>
      <c r="CB19" s="42">
        <f t="shared" si="43"/>
        <v>0</v>
      </c>
      <c r="CC19" s="42">
        <f t="shared" si="39"/>
        <v>0</v>
      </c>
    </row>
    <row r="20" spans="1:81" s="5" customFormat="1" x14ac:dyDescent="0.25">
      <c r="A20" s="13" t="s">
        <v>18</v>
      </c>
      <c r="B20" s="39"/>
      <c r="C20" s="39"/>
      <c r="D20" s="39"/>
      <c r="E20" s="39"/>
      <c r="F20" s="39"/>
      <c r="G20" s="39"/>
      <c r="H20" s="39"/>
      <c r="I20" s="39"/>
      <c r="J20" s="39"/>
      <c r="K20" s="39"/>
      <c r="L20" s="39"/>
      <c r="M20" s="39"/>
      <c r="N20" s="43" t="str">
        <f t="shared" ref="N20:O20" si="44">IF(ISERROR(N19/N23),"%",N19/N23*100)</f>
        <v>%</v>
      </c>
      <c r="O20" s="43" t="str">
        <f t="shared" si="44"/>
        <v>%</v>
      </c>
      <c r="P20" s="43" t="str">
        <f t="shared" ref="P20:BG20" si="45">IF(ISERROR(P19/P23),"%",P19/P23*100)</f>
        <v>%</v>
      </c>
      <c r="Q20" s="43" t="str">
        <f t="shared" ref="Q20:S20" si="46">IF(ISERROR(Q19/Q23),"%",Q19/Q23*100)</f>
        <v>%</v>
      </c>
      <c r="R20" s="43" t="str">
        <f t="shared" si="46"/>
        <v>%</v>
      </c>
      <c r="S20" s="43" t="str">
        <f t="shared" si="46"/>
        <v>%</v>
      </c>
      <c r="T20" s="43" t="str">
        <f t="shared" ref="T20:AA20" si="47">IF(ISERROR(T19/T23),"%",T19/T23*100)</f>
        <v>%</v>
      </c>
      <c r="U20" s="43" t="str">
        <f t="shared" si="47"/>
        <v>%</v>
      </c>
      <c r="V20" s="43" t="str">
        <f t="shared" si="47"/>
        <v>%</v>
      </c>
      <c r="W20" s="43" t="str">
        <f t="shared" si="47"/>
        <v>%</v>
      </c>
      <c r="X20" s="43" t="str">
        <f t="shared" si="47"/>
        <v>%</v>
      </c>
      <c r="Y20" s="43" t="str">
        <f t="shared" si="47"/>
        <v>%</v>
      </c>
      <c r="Z20" s="43" t="str">
        <f t="shared" si="47"/>
        <v>%</v>
      </c>
      <c r="AA20" s="43" t="str">
        <f t="shared" si="47"/>
        <v>%</v>
      </c>
      <c r="AB20" s="43" t="str">
        <f t="shared" si="45"/>
        <v>%</v>
      </c>
      <c r="AC20" s="39"/>
      <c r="AD20" s="43" t="str">
        <f t="shared" si="45"/>
        <v>%</v>
      </c>
      <c r="AE20" s="43" t="str">
        <f t="shared" si="45"/>
        <v>%</v>
      </c>
      <c r="AF20" s="43" t="str">
        <f t="shared" si="45"/>
        <v>%</v>
      </c>
      <c r="AG20" s="43" t="str">
        <f t="shared" ref="AG20:AI20" si="48">IF(ISERROR(AG19/AG23),"%",AG19/AG23*100)</f>
        <v>%</v>
      </c>
      <c r="AH20" s="43" t="str">
        <f t="shared" si="48"/>
        <v>%</v>
      </c>
      <c r="AI20" s="43" t="str">
        <f t="shared" si="48"/>
        <v>%</v>
      </c>
      <c r="AJ20" s="43" t="str">
        <f t="shared" si="45"/>
        <v>%</v>
      </c>
      <c r="AK20" s="43" t="str">
        <f t="shared" ref="AK20" si="49">IF(ISERROR(AK19/AK23),"%",AK19/AK23*100)</f>
        <v>%</v>
      </c>
      <c r="AL20" s="43" t="str">
        <f t="shared" si="45"/>
        <v>%</v>
      </c>
      <c r="AM20" s="43" t="str">
        <f t="shared" si="45"/>
        <v>%</v>
      </c>
      <c r="AN20" s="43" t="str">
        <f t="shared" si="45"/>
        <v>%</v>
      </c>
      <c r="AO20" s="43" t="str">
        <f t="shared" si="45"/>
        <v>%</v>
      </c>
      <c r="AP20" s="43" t="str">
        <f t="shared" ref="AP20:AQ20" si="50">IF(ISERROR(AP19/AP23),"%",AP19/AP23*100)</f>
        <v>%</v>
      </c>
      <c r="AQ20" s="43" t="str">
        <f t="shared" si="50"/>
        <v>%</v>
      </c>
      <c r="AR20" s="43" t="str">
        <f t="shared" si="45"/>
        <v>%</v>
      </c>
      <c r="AS20" s="43" t="str">
        <f t="shared" ref="AS20:AU20" si="51">IF(ISERROR(AS19/AS23),"%",AS19/AS23*100)</f>
        <v>%</v>
      </c>
      <c r="AT20" s="43" t="str">
        <f t="shared" ref="AT20" si="52">IF(ISERROR(AT19/AT23),"%",AT19/AT23*100)</f>
        <v>%</v>
      </c>
      <c r="AU20" s="43" t="str">
        <f t="shared" si="51"/>
        <v>%</v>
      </c>
      <c r="AV20" s="43" t="str">
        <f t="shared" si="45"/>
        <v>%</v>
      </c>
      <c r="AW20" s="43" t="str">
        <f t="shared" si="45"/>
        <v>%</v>
      </c>
      <c r="AX20" s="43" t="str">
        <f t="shared" si="45"/>
        <v>%</v>
      </c>
      <c r="AY20" s="43" t="str">
        <f t="shared" si="45"/>
        <v>%</v>
      </c>
      <c r="AZ20" s="43" t="str">
        <f t="shared" ref="AZ20:BE20" si="53">IF(ISERROR(AZ19/AZ23),"%",AZ19/AZ23*100)</f>
        <v>%</v>
      </c>
      <c r="BA20" s="43" t="str">
        <f t="shared" si="53"/>
        <v>%</v>
      </c>
      <c r="BB20" s="43" t="str">
        <f t="shared" si="53"/>
        <v>%</v>
      </c>
      <c r="BC20" s="43" t="str">
        <f t="shared" si="53"/>
        <v>%</v>
      </c>
      <c r="BD20" s="43" t="str">
        <f t="shared" si="53"/>
        <v>%</v>
      </c>
      <c r="BE20" s="43" t="str">
        <f t="shared" si="53"/>
        <v>%</v>
      </c>
      <c r="BF20" s="43" t="str">
        <f t="shared" si="45"/>
        <v>%</v>
      </c>
      <c r="BG20" s="43" t="str">
        <f t="shared" si="45"/>
        <v>%</v>
      </c>
      <c r="BH20" s="43" t="str">
        <f t="shared" ref="BH20:BL20" si="54">IF(ISERROR(BH19/BH23),"%",BH19/BH23*100)</f>
        <v>%</v>
      </c>
      <c r="BI20" s="43" t="str">
        <f t="shared" si="54"/>
        <v>%</v>
      </c>
      <c r="BJ20" s="43" t="str">
        <f t="shared" si="54"/>
        <v>%</v>
      </c>
      <c r="BK20" s="43" t="str">
        <f t="shared" si="54"/>
        <v>%</v>
      </c>
      <c r="BL20" s="43" t="str">
        <f t="shared" si="54"/>
        <v>%</v>
      </c>
      <c r="BM20" s="43" t="str">
        <f t="shared" ref="BM20:CC20" si="55">IF(ISERROR(BM19/BM23),"%",BM19/BM23*100)</f>
        <v>%</v>
      </c>
      <c r="BN20" s="43" t="str">
        <f t="shared" si="55"/>
        <v>%</v>
      </c>
      <c r="BO20" s="43" t="str">
        <f t="shared" si="55"/>
        <v>%</v>
      </c>
      <c r="BP20" s="43" t="str">
        <f t="shared" si="55"/>
        <v>%</v>
      </c>
      <c r="BQ20" s="43" t="str">
        <f t="shared" si="55"/>
        <v>%</v>
      </c>
      <c r="BR20" s="43" t="str">
        <f t="shared" ref="BR20" si="56">IF(ISERROR(BR19/BR23),"%",BR19/BR23*100)</f>
        <v>%</v>
      </c>
      <c r="BS20" s="43" t="str">
        <f t="shared" si="55"/>
        <v>%</v>
      </c>
      <c r="BT20" s="43" t="str">
        <f t="shared" si="55"/>
        <v>%</v>
      </c>
      <c r="BU20" s="43" t="str">
        <f t="shared" si="55"/>
        <v>%</v>
      </c>
      <c r="BV20" s="43" t="str">
        <f t="shared" si="55"/>
        <v>%</v>
      </c>
      <c r="BW20" s="43" t="str">
        <f t="shared" si="55"/>
        <v>%</v>
      </c>
      <c r="BX20" s="43" t="str">
        <f t="shared" ref="BX20" si="57">IF(ISERROR(BX19/BX23),"%",BX19/BX23*100)</f>
        <v>%</v>
      </c>
      <c r="BY20" s="43" t="str">
        <f t="shared" si="55"/>
        <v>%</v>
      </c>
      <c r="BZ20" s="43" t="str">
        <f t="shared" ref="BZ20" si="58">IF(ISERROR(BZ19/BZ23),"%",BZ19/BZ23*100)</f>
        <v>%</v>
      </c>
      <c r="CA20" s="43" t="str">
        <f t="shared" ref="CA20:CB20" si="59">IF(ISERROR(CA19/CA23),"%",CA19/CA23*100)</f>
        <v>%</v>
      </c>
      <c r="CB20" s="43" t="str">
        <f t="shared" si="59"/>
        <v>%</v>
      </c>
      <c r="CC20" s="43" t="str">
        <f t="shared" si="55"/>
        <v>%</v>
      </c>
    </row>
    <row r="21" spans="1:81" s="16" customFormat="1" x14ac:dyDescent="0.25">
      <c r="A21" s="12" t="s">
        <v>19</v>
      </c>
      <c r="B21" s="38"/>
      <c r="C21" s="38"/>
      <c r="D21" s="38"/>
      <c r="E21" s="38"/>
      <c r="F21" s="38"/>
      <c r="G21" s="38"/>
      <c r="H21" s="38"/>
      <c r="I21" s="38"/>
      <c r="J21" s="38"/>
      <c r="K21" s="38"/>
      <c r="L21" s="38"/>
      <c r="M21" s="38"/>
      <c r="N21" s="42">
        <f t="shared" ref="N21:O21" si="60">COUNTIF(N8:N17,"No")</f>
        <v>0</v>
      </c>
      <c r="O21" s="42">
        <f t="shared" si="60"/>
        <v>0</v>
      </c>
      <c r="P21" s="42">
        <f t="shared" ref="P21:BG21" si="61">COUNTIF(P8:P17,"No")</f>
        <v>0</v>
      </c>
      <c r="Q21" s="42">
        <f t="shared" ref="Q21:R21" si="62">COUNTIF(Q8:Q17,"No")</f>
        <v>0</v>
      </c>
      <c r="R21" s="42">
        <f t="shared" si="62"/>
        <v>0</v>
      </c>
      <c r="S21" s="42">
        <f>COUNTIF(S8:S17,"No")</f>
        <v>0</v>
      </c>
      <c r="T21" s="42">
        <f t="shared" ref="T21:AA21" si="63">COUNTIF(T8:T17,"No")</f>
        <v>0</v>
      </c>
      <c r="U21" s="42">
        <f t="shared" si="63"/>
        <v>0</v>
      </c>
      <c r="V21" s="42">
        <f t="shared" si="63"/>
        <v>0</v>
      </c>
      <c r="W21" s="42">
        <f t="shared" si="63"/>
        <v>0</v>
      </c>
      <c r="X21" s="42">
        <f t="shared" si="63"/>
        <v>0</v>
      </c>
      <c r="Y21" s="42">
        <f t="shared" si="63"/>
        <v>0</v>
      </c>
      <c r="Z21" s="42">
        <f t="shared" si="63"/>
        <v>0</v>
      </c>
      <c r="AA21" s="42">
        <f t="shared" si="63"/>
        <v>0</v>
      </c>
      <c r="AB21" s="42">
        <f>COUNTIF(AB8:AB17,"No")</f>
        <v>0</v>
      </c>
      <c r="AC21" s="38"/>
      <c r="AD21" s="42">
        <f t="shared" si="61"/>
        <v>0</v>
      </c>
      <c r="AE21" s="42">
        <f t="shared" si="61"/>
        <v>0</v>
      </c>
      <c r="AF21" s="42">
        <f t="shared" si="61"/>
        <v>0</v>
      </c>
      <c r="AG21" s="42">
        <f t="shared" ref="AG21:AI21" si="64">COUNTIF(AG8:AG17,"No")</f>
        <v>0</v>
      </c>
      <c r="AH21" s="42">
        <f t="shared" si="64"/>
        <v>0</v>
      </c>
      <c r="AI21" s="42">
        <f t="shared" si="64"/>
        <v>0</v>
      </c>
      <c r="AJ21" s="42">
        <f t="shared" si="61"/>
        <v>0</v>
      </c>
      <c r="AK21" s="42">
        <f t="shared" ref="AK21" si="65">COUNTIF(AK8:AK17,"No")</f>
        <v>0</v>
      </c>
      <c r="AL21" s="42">
        <f t="shared" si="61"/>
        <v>0</v>
      </c>
      <c r="AM21" s="42">
        <f t="shared" si="61"/>
        <v>0</v>
      </c>
      <c r="AN21" s="42">
        <f t="shared" si="61"/>
        <v>0</v>
      </c>
      <c r="AO21" s="42">
        <f t="shared" si="61"/>
        <v>0</v>
      </c>
      <c r="AP21" s="42">
        <f t="shared" ref="AP21:AQ21" si="66">COUNTIF(AP8:AP17,"No")</f>
        <v>0</v>
      </c>
      <c r="AQ21" s="42">
        <f t="shared" si="66"/>
        <v>0</v>
      </c>
      <c r="AR21" s="42">
        <f t="shared" si="61"/>
        <v>0</v>
      </c>
      <c r="AS21" s="42">
        <f t="shared" ref="AS21:AU21" si="67">COUNTIF(AS8:AS17,"No")</f>
        <v>0</v>
      </c>
      <c r="AT21" s="42">
        <f t="shared" ref="AT21" si="68">COUNTIF(AT8:AT17,"No")</f>
        <v>0</v>
      </c>
      <c r="AU21" s="42">
        <f t="shared" si="67"/>
        <v>0</v>
      </c>
      <c r="AV21" s="42">
        <f t="shared" si="61"/>
        <v>0</v>
      </c>
      <c r="AW21" s="42">
        <f t="shared" si="61"/>
        <v>0</v>
      </c>
      <c r="AX21" s="42">
        <f t="shared" si="61"/>
        <v>0</v>
      </c>
      <c r="AY21" s="42">
        <f t="shared" si="61"/>
        <v>0</v>
      </c>
      <c r="AZ21" s="42">
        <f t="shared" ref="AZ21:BE21" si="69">COUNTIF(AZ8:AZ17,"No")</f>
        <v>0</v>
      </c>
      <c r="BA21" s="42">
        <f t="shared" si="69"/>
        <v>0</v>
      </c>
      <c r="BB21" s="42">
        <f t="shared" si="69"/>
        <v>0</v>
      </c>
      <c r="BC21" s="42">
        <f t="shared" si="69"/>
        <v>0</v>
      </c>
      <c r="BD21" s="42">
        <f t="shared" si="69"/>
        <v>0</v>
      </c>
      <c r="BE21" s="42">
        <f t="shared" si="69"/>
        <v>0</v>
      </c>
      <c r="BF21" s="42">
        <f t="shared" si="61"/>
        <v>0</v>
      </c>
      <c r="BG21" s="42">
        <f t="shared" si="61"/>
        <v>0</v>
      </c>
      <c r="BH21" s="42">
        <f t="shared" ref="BH21:BL21" si="70">COUNTIF(BH8:BH17,"No")</f>
        <v>0</v>
      </c>
      <c r="BI21" s="42">
        <f t="shared" si="70"/>
        <v>0</v>
      </c>
      <c r="BJ21" s="42">
        <f t="shared" si="70"/>
        <v>0</v>
      </c>
      <c r="BK21" s="42">
        <f t="shared" si="70"/>
        <v>0</v>
      </c>
      <c r="BL21" s="42">
        <f t="shared" si="70"/>
        <v>0</v>
      </c>
      <c r="BM21" s="42">
        <f t="shared" ref="BM21:CC21" si="71">COUNTIF(BM8:BM17,"No")</f>
        <v>0</v>
      </c>
      <c r="BN21" s="42">
        <f t="shared" si="71"/>
        <v>0</v>
      </c>
      <c r="BO21" s="42">
        <f t="shared" si="71"/>
        <v>0</v>
      </c>
      <c r="BP21" s="42">
        <f t="shared" si="71"/>
        <v>0</v>
      </c>
      <c r="BQ21" s="42">
        <f t="shared" si="71"/>
        <v>0</v>
      </c>
      <c r="BR21" s="42">
        <f t="shared" ref="BR21" si="72">COUNTIF(BR8:BR17,"No")</f>
        <v>0</v>
      </c>
      <c r="BS21" s="42">
        <f t="shared" si="71"/>
        <v>0</v>
      </c>
      <c r="BT21" s="42">
        <f t="shared" si="71"/>
        <v>0</v>
      </c>
      <c r="BU21" s="42">
        <f t="shared" si="71"/>
        <v>0</v>
      </c>
      <c r="BV21" s="42">
        <f t="shared" si="71"/>
        <v>0</v>
      </c>
      <c r="BW21" s="42">
        <f t="shared" si="71"/>
        <v>0</v>
      </c>
      <c r="BX21" s="42">
        <f t="shared" ref="BX21" si="73">COUNTIF(BX8:BX17,"No")</f>
        <v>0</v>
      </c>
      <c r="BY21" s="42">
        <f t="shared" si="71"/>
        <v>0</v>
      </c>
      <c r="BZ21" s="42">
        <f t="shared" ref="BZ21" si="74">COUNTIF(BZ8:BZ17,"No")</f>
        <v>0</v>
      </c>
      <c r="CA21" s="42">
        <f t="shared" ref="CA21:CB21" si="75">COUNTIF(CA8:CA17,"No")</f>
        <v>0</v>
      </c>
      <c r="CB21" s="42">
        <f t="shared" si="75"/>
        <v>0</v>
      </c>
      <c r="CC21" s="42">
        <f t="shared" si="71"/>
        <v>0</v>
      </c>
    </row>
    <row r="22" spans="1:81" s="5" customFormat="1" x14ac:dyDescent="0.25">
      <c r="A22" s="13" t="s">
        <v>20</v>
      </c>
      <c r="B22" s="39"/>
      <c r="C22" s="39"/>
      <c r="D22" s="39"/>
      <c r="E22" s="39"/>
      <c r="F22" s="39"/>
      <c r="G22" s="39"/>
      <c r="H22" s="39"/>
      <c r="I22" s="39"/>
      <c r="J22" s="39"/>
      <c r="K22" s="39"/>
      <c r="L22" s="39"/>
      <c r="M22" s="39"/>
      <c r="N22" s="43" t="str">
        <f t="shared" ref="N22:O22" si="76">IF(ISERROR(N21/N23),"%",N21/N23*100)</f>
        <v>%</v>
      </c>
      <c r="O22" s="43" t="str">
        <f t="shared" si="76"/>
        <v>%</v>
      </c>
      <c r="P22" s="43" t="str">
        <f t="shared" ref="P22:BG22" si="77">IF(ISERROR(P21/P23),"%",P21/P23*100)</f>
        <v>%</v>
      </c>
      <c r="Q22" s="43" t="str">
        <f t="shared" ref="Q22:S22" si="78">IF(ISERROR(Q21/Q23),"%",Q21/Q23*100)</f>
        <v>%</v>
      </c>
      <c r="R22" s="43" t="str">
        <f t="shared" si="78"/>
        <v>%</v>
      </c>
      <c r="S22" s="43" t="str">
        <f t="shared" si="78"/>
        <v>%</v>
      </c>
      <c r="T22" s="43" t="str">
        <f t="shared" ref="T22:AA22" si="79">IF(ISERROR(T21/T23),"%",T21/T23*100)</f>
        <v>%</v>
      </c>
      <c r="U22" s="43" t="str">
        <f t="shared" si="79"/>
        <v>%</v>
      </c>
      <c r="V22" s="43" t="str">
        <f t="shared" si="79"/>
        <v>%</v>
      </c>
      <c r="W22" s="43" t="str">
        <f t="shared" si="79"/>
        <v>%</v>
      </c>
      <c r="X22" s="43" t="str">
        <f t="shared" si="79"/>
        <v>%</v>
      </c>
      <c r="Y22" s="43" t="str">
        <f t="shared" si="79"/>
        <v>%</v>
      </c>
      <c r="Z22" s="43" t="str">
        <f t="shared" si="79"/>
        <v>%</v>
      </c>
      <c r="AA22" s="43" t="str">
        <f t="shared" si="79"/>
        <v>%</v>
      </c>
      <c r="AB22" s="43" t="str">
        <f t="shared" si="77"/>
        <v>%</v>
      </c>
      <c r="AC22" s="39"/>
      <c r="AD22" s="43" t="str">
        <f t="shared" si="77"/>
        <v>%</v>
      </c>
      <c r="AE22" s="43" t="str">
        <f t="shared" si="77"/>
        <v>%</v>
      </c>
      <c r="AF22" s="43" t="str">
        <f t="shared" si="77"/>
        <v>%</v>
      </c>
      <c r="AG22" s="43" t="str">
        <f t="shared" ref="AG22:AI22" si="80">IF(ISERROR(AG21/AG23),"%",AG21/AG23*100)</f>
        <v>%</v>
      </c>
      <c r="AH22" s="43" t="str">
        <f t="shared" si="80"/>
        <v>%</v>
      </c>
      <c r="AI22" s="43" t="str">
        <f t="shared" si="80"/>
        <v>%</v>
      </c>
      <c r="AJ22" s="43" t="str">
        <f t="shared" si="77"/>
        <v>%</v>
      </c>
      <c r="AK22" s="43" t="str">
        <f t="shared" ref="AK22" si="81">IF(ISERROR(AK21/AK23),"%",AK21/AK23*100)</f>
        <v>%</v>
      </c>
      <c r="AL22" s="43" t="str">
        <f t="shared" si="77"/>
        <v>%</v>
      </c>
      <c r="AM22" s="43" t="str">
        <f t="shared" si="77"/>
        <v>%</v>
      </c>
      <c r="AN22" s="43" t="str">
        <f t="shared" si="77"/>
        <v>%</v>
      </c>
      <c r="AO22" s="43" t="str">
        <f t="shared" si="77"/>
        <v>%</v>
      </c>
      <c r="AP22" s="43" t="str">
        <f t="shared" ref="AP22:AQ22" si="82">IF(ISERROR(AP21/AP23),"%",AP21/AP23*100)</f>
        <v>%</v>
      </c>
      <c r="AQ22" s="43" t="str">
        <f t="shared" si="82"/>
        <v>%</v>
      </c>
      <c r="AR22" s="43" t="str">
        <f t="shared" si="77"/>
        <v>%</v>
      </c>
      <c r="AS22" s="43" t="str">
        <f t="shared" ref="AS22:AU22" si="83">IF(ISERROR(AS21/AS23),"%",AS21/AS23*100)</f>
        <v>%</v>
      </c>
      <c r="AT22" s="43" t="str">
        <f t="shared" ref="AT22" si="84">IF(ISERROR(AT21/AT23),"%",AT21/AT23*100)</f>
        <v>%</v>
      </c>
      <c r="AU22" s="43" t="str">
        <f t="shared" si="83"/>
        <v>%</v>
      </c>
      <c r="AV22" s="43" t="str">
        <f t="shared" si="77"/>
        <v>%</v>
      </c>
      <c r="AW22" s="43" t="str">
        <f t="shared" si="77"/>
        <v>%</v>
      </c>
      <c r="AX22" s="43" t="str">
        <f t="shared" si="77"/>
        <v>%</v>
      </c>
      <c r="AY22" s="43" t="str">
        <f t="shared" si="77"/>
        <v>%</v>
      </c>
      <c r="AZ22" s="43" t="str">
        <f t="shared" ref="AZ22:BE22" si="85">IF(ISERROR(AZ21/AZ23),"%",AZ21/AZ23*100)</f>
        <v>%</v>
      </c>
      <c r="BA22" s="43" t="str">
        <f t="shared" si="85"/>
        <v>%</v>
      </c>
      <c r="BB22" s="43" t="str">
        <f t="shared" si="85"/>
        <v>%</v>
      </c>
      <c r="BC22" s="43" t="str">
        <f t="shared" si="85"/>
        <v>%</v>
      </c>
      <c r="BD22" s="43" t="str">
        <f t="shared" si="85"/>
        <v>%</v>
      </c>
      <c r="BE22" s="43" t="str">
        <f t="shared" si="85"/>
        <v>%</v>
      </c>
      <c r="BF22" s="43" t="str">
        <f t="shared" si="77"/>
        <v>%</v>
      </c>
      <c r="BG22" s="43" t="str">
        <f t="shared" si="77"/>
        <v>%</v>
      </c>
      <c r="BH22" s="43" t="str">
        <f t="shared" ref="BH22:BL22" si="86">IF(ISERROR(BH21/BH23),"%",BH21/BH23*100)</f>
        <v>%</v>
      </c>
      <c r="BI22" s="43" t="str">
        <f t="shared" si="86"/>
        <v>%</v>
      </c>
      <c r="BJ22" s="43" t="str">
        <f t="shared" si="86"/>
        <v>%</v>
      </c>
      <c r="BK22" s="43" t="str">
        <f t="shared" si="86"/>
        <v>%</v>
      </c>
      <c r="BL22" s="43" t="str">
        <f t="shared" si="86"/>
        <v>%</v>
      </c>
      <c r="BM22" s="43" t="str">
        <f t="shared" ref="BM22:CC22" si="87">IF(ISERROR(BM21/BM23),"%",BM21/BM23*100)</f>
        <v>%</v>
      </c>
      <c r="BN22" s="43" t="str">
        <f t="shared" si="87"/>
        <v>%</v>
      </c>
      <c r="BO22" s="43" t="str">
        <f t="shared" si="87"/>
        <v>%</v>
      </c>
      <c r="BP22" s="43" t="str">
        <f t="shared" si="87"/>
        <v>%</v>
      </c>
      <c r="BQ22" s="43" t="str">
        <f t="shared" si="87"/>
        <v>%</v>
      </c>
      <c r="BR22" s="43" t="str">
        <f t="shared" ref="BR22" si="88">IF(ISERROR(BR21/BR23),"%",BR21/BR23*100)</f>
        <v>%</v>
      </c>
      <c r="BS22" s="43" t="str">
        <f t="shared" si="87"/>
        <v>%</v>
      </c>
      <c r="BT22" s="43" t="str">
        <f t="shared" si="87"/>
        <v>%</v>
      </c>
      <c r="BU22" s="43" t="str">
        <f t="shared" si="87"/>
        <v>%</v>
      </c>
      <c r="BV22" s="43" t="str">
        <f t="shared" si="87"/>
        <v>%</v>
      </c>
      <c r="BW22" s="43" t="str">
        <f t="shared" si="87"/>
        <v>%</v>
      </c>
      <c r="BX22" s="43" t="str">
        <f t="shared" ref="BX22" si="89">IF(ISERROR(BX21/BX23),"%",BX21/BX23*100)</f>
        <v>%</v>
      </c>
      <c r="BY22" s="43" t="str">
        <f t="shared" si="87"/>
        <v>%</v>
      </c>
      <c r="BZ22" s="43" t="str">
        <f t="shared" ref="BZ22" si="90">IF(ISERROR(BZ21/BZ23),"%",BZ21/BZ23*100)</f>
        <v>%</v>
      </c>
      <c r="CA22" s="43" t="str">
        <f t="shared" ref="CA22:CB22" si="91">IF(ISERROR(CA21/CA23),"%",CA21/CA23*100)</f>
        <v>%</v>
      </c>
      <c r="CB22" s="43" t="str">
        <f t="shared" si="91"/>
        <v>%</v>
      </c>
      <c r="CC22" s="43" t="str">
        <f t="shared" si="87"/>
        <v>%</v>
      </c>
    </row>
    <row r="23" spans="1:81" s="16" customFormat="1" x14ac:dyDescent="0.25">
      <c r="A23" s="12" t="s">
        <v>21</v>
      </c>
      <c r="B23" s="38"/>
      <c r="C23" s="38"/>
      <c r="D23" s="38"/>
      <c r="E23" s="38"/>
      <c r="F23" s="38"/>
      <c r="G23" s="38"/>
      <c r="H23" s="38"/>
      <c r="I23" s="38"/>
      <c r="J23" s="38"/>
      <c r="K23" s="38"/>
      <c r="L23" s="38"/>
      <c r="M23" s="38"/>
      <c r="N23" s="42">
        <f t="shared" ref="N23:O23" si="92">SUM(N19+N21)</f>
        <v>0</v>
      </c>
      <c r="O23" s="42">
        <f t="shared" si="92"/>
        <v>0</v>
      </c>
      <c r="P23" s="42">
        <f t="shared" ref="P23:BG23" si="93">SUM(P19+P21)</f>
        <v>0</v>
      </c>
      <c r="Q23" s="42">
        <f t="shared" ref="Q23:S23" si="94">SUM(Q19+Q21)</f>
        <v>0</v>
      </c>
      <c r="R23" s="42">
        <f t="shared" si="94"/>
        <v>0</v>
      </c>
      <c r="S23" s="42">
        <f t="shared" si="94"/>
        <v>0</v>
      </c>
      <c r="T23" s="42">
        <f t="shared" ref="T23:AA23" si="95">SUM(T19+T21)</f>
        <v>0</v>
      </c>
      <c r="U23" s="42">
        <f t="shared" si="95"/>
        <v>0</v>
      </c>
      <c r="V23" s="42">
        <f t="shared" si="95"/>
        <v>0</v>
      </c>
      <c r="W23" s="42">
        <f t="shared" si="95"/>
        <v>0</v>
      </c>
      <c r="X23" s="42">
        <f t="shared" si="95"/>
        <v>0</v>
      </c>
      <c r="Y23" s="42">
        <f t="shared" si="95"/>
        <v>0</v>
      </c>
      <c r="Z23" s="42">
        <f t="shared" si="95"/>
        <v>0</v>
      </c>
      <c r="AA23" s="42">
        <f t="shared" si="95"/>
        <v>0</v>
      </c>
      <c r="AB23" s="42">
        <f t="shared" si="93"/>
        <v>0</v>
      </c>
      <c r="AC23" s="38"/>
      <c r="AD23" s="42">
        <f t="shared" si="93"/>
        <v>0</v>
      </c>
      <c r="AE23" s="42">
        <f t="shared" si="93"/>
        <v>0</v>
      </c>
      <c r="AF23" s="42">
        <f t="shared" si="93"/>
        <v>0</v>
      </c>
      <c r="AG23" s="42">
        <f t="shared" ref="AG23:AI23" si="96">SUM(AG19+AG21)</f>
        <v>0</v>
      </c>
      <c r="AH23" s="42">
        <f t="shared" si="96"/>
        <v>0</v>
      </c>
      <c r="AI23" s="42">
        <f t="shared" si="96"/>
        <v>0</v>
      </c>
      <c r="AJ23" s="42">
        <f t="shared" si="93"/>
        <v>0</v>
      </c>
      <c r="AK23" s="42">
        <f t="shared" ref="AK23" si="97">SUM(AK19+AK21)</f>
        <v>0</v>
      </c>
      <c r="AL23" s="42">
        <f t="shared" si="93"/>
        <v>0</v>
      </c>
      <c r="AM23" s="42">
        <f t="shared" si="93"/>
        <v>0</v>
      </c>
      <c r="AN23" s="42">
        <f t="shared" si="93"/>
        <v>0</v>
      </c>
      <c r="AO23" s="42">
        <f t="shared" si="93"/>
        <v>0</v>
      </c>
      <c r="AP23" s="42">
        <f t="shared" ref="AP23:AQ23" si="98">SUM(AP19+AP21)</f>
        <v>0</v>
      </c>
      <c r="AQ23" s="42">
        <f t="shared" si="98"/>
        <v>0</v>
      </c>
      <c r="AR23" s="42">
        <f t="shared" si="93"/>
        <v>0</v>
      </c>
      <c r="AS23" s="42">
        <f t="shared" ref="AS23:AU23" si="99">SUM(AS19+AS21)</f>
        <v>0</v>
      </c>
      <c r="AT23" s="42">
        <f t="shared" ref="AT23" si="100">SUM(AT19+AT21)</f>
        <v>0</v>
      </c>
      <c r="AU23" s="42">
        <f t="shared" si="99"/>
        <v>0</v>
      </c>
      <c r="AV23" s="42">
        <f t="shared" si="93"/>
        <v>0</v>
      </c>
      <c r="AW23" s="42">
        <f t="shared" si="93"/>
        <v>0</v>
      </c>
      <c r="AX23" s="42">
        <f t="shared" si="93"/>
        <v>0</v>
      </c>
      <c r="AY23" s="42">
        <f t="shared" si="93"/>
        <v>0</v>
      </c>
      <c r="AZ23" s="42">
        <f t="shared" ref="AZ23:BE23" si="101">SUM(AZ19+AZ21)</f>
        <v>0</v>
      </c>
      <c r="BA23" s="42">
        <f t="shared" si="101"/>
        <v>0</v>
      </c>
      <c r="BB23" s="42">
        <f t="shared" si="101"/>
        <v>0</v>
      </c>
      <c r="BC23" s="42">
        <f t="shared" si="101"/>
        <v>0</v>
      </c>
      <c r="BD23" s="42">
        <f t="shared" si="101"/>
        <v>0</v>
      </c>
      <c r="BE23" s="42">
        <f t="shared" si="101"/>
        <v>0</v>
      </c>
      <c r="BF23" s="42">
        <f t="shared" si="93"/>
        <v>0</v>
      </c>
      <c r="BG23" s="42">
        <f t="shared" si="93"/>
        <v>0</v>
      </c>
      <c r="BH23" s="42">
        <f t="shared" ref="BH23:BL23" si="102">SUM(BH19+BH21)</f>
        <v>0</v>
      </c>
      <c r="BI23" s="42">
        <f t="shared" si="102"/>
        <v>0</v>
      </c>
      <c r="BJ23" s="42">
        <f t="shared" si="102"/>
        <v>0</v>
      </c>
      <c r="BK23" s="42">
        <f t="shared" si="102"/>
        <v>0</v>
      </c>
      <c r="BL23" s="42">
        <f t="shared" si="102"/>
        <v>0</v>
      </c>
      <c r="BM23" s="42">
        <f t="shared" ref="BM23:CC23" si="103">SUM(BM19+BM21)</f>
        <v>0</v>
      </c>
      <c r="BN23" s="42">
        <f t="shared" si="103"/>
        <v>0</v>
      </c>
      <c r="BO23" s="42">
        <f t="shared" si="103"/>
        <v>0</v>
      </c>
      <c r="BP23" s="42">
        <f t="shared" si="103"/>
        <v>0</v>
      </c>
      <c r="BQ23" s="42">
        <f t="shared" si="103"/>
        <v>0</v>
      </c>
      <c r="BR23" s="42">
        <f t="shared" ref="BR23" si="104">SUM(BR19+BR21)</f>
        <v>0</v>
      </c>
      <c r="BS23" s="42">
        <f t="shared" si="103"/>
        <v>0</v>
      </c>
      <c r="BT23" s="42">
        <f t="shared" si="103"/>
        <v>0</v>
      </c>
      <c r="BU23" s="42">
        <f t="shared" si="103"/>
        <v>0</v>
      </c>
      <c r="BV23" s="42">
        <f t="shared" si="103"/>
        <v>0</v>
      </c>
      <c r="BW23" s="42">
        <f t="shared" si="103"/>
        <v>0</v>
      </c>
      <c r="BX23" s="42">
        <f t="shared" ref="BX23" si="105">SUM(BX19+BX21)</f>
        <v>0</v>
      </c>
      <c r="BY23" s="42">
        <f t="shared" si="103"/>
        <v>0</v>
      </c>
      <c r="BZ23" s="42">
        <f t="shared" ref="BZ23" si="106">SUM(BZ19+BZ21)</f>
        <v>0</v>
      </c>
      <c r="CA23" s="42">
        <f t="shared" ref="CA23:CB23" si="107">SUM(CA19+CA21)</f>
        <v>0</v>
      </c>
      <c r="CB23" s="42">
        <f t="shared" si="107"/>
        <v>0</v>
      </c>
      <c r="CC23" s="42">
        <f t="shared" si="103"/>
        <v>0</v>
      </c>
    </row>
    <row r="24" spans="1:81" s="4" customFormat="1" ht="31.5" x14ac:dyDescent="0.25">
      <c r="A24" s="13" t="s">
        <v>109</v>
      </c>
      <c r="B24" s="39"/>
      <c r="C24" s="39"/>
      <c r="D24" s="39"/>
      <c r="E24" s="39"/>
      <c r="F24" s="39"/>
      <c r="G24" s="39"/>
      <c r="H24" s="39"/>
      <c r="I24" s="39"/>
      <c r="J24" s="39"/>
      <c r="K24" s="39"/>
      <c r="L24" s="39"/>
      <c r="M24" s="39"/>
      <c r="N24" s="2">
        <f t="shared" ref="N24:O24" si="108">COUNTIF(N8:N17,"") + COUNTIF(N8:N17,"Not documented") + COUNTIF(N8:N17,"Insufficient data")</f>
        <v>10</v>
      </c>
      <c r="O24" s="2">
        <f t="shared" si="108"/>
        <v>0</v>
      </c>
      <c r="P24" s="2">
        <f t="shared" ref="P24:BG24" si="109">COUNTIF(P8:P17,"") + COUNTIF(P8:P17,"Not documented") + COUNTIF(P8:P17,"Insufficient data")</f>
        <v>0</v>
      </c>
      <c r="Q24" s="2">
        <f t="shared" ref="Q24:R24" si="110">COUNTIF(Q8:Q17,"") + COUNTIF(Q8:Q17,"Not documented") + COUNTIF(Q8:Q17,"Insufficient data")</f>
        <v>0</v>
      </c>
      <c r="R24" s="2">
        <f t="shared" si="110"/>
        <v>0</v>
      </c>
      <c r="S24" s="2">
        <f>COUNTIF(S8:S17,"") + COUNTIF(S8:S17,"Not documented") + COUNTIF(S8:S17,"Insufficient data")</f>
        <v>0</v>
      </c>
      <c r="T24" s="2">
        <f t="shared" ref="T24:AA24" si="111">COUNTIF(T8:T17,"") + COUNTIF(T8:T17,"Not documented") + COUNTIF(T8:T17,"Insufficient data")</f>
        <v>10</v>
      </c>
      <c r="U24" s="2">
        <f t="shared" si="111"/>
        <v>0</v>
      </c>
      <c r="V24" s="2">
        <f t="shared" si="111"/>
        <v>0</v>
      </c>
      <c r="W24" s="2">
        <f t="shared" si="111"/>
        <v>0</v>
      </c>
      <c r="X24" s="2">
        <f t="shared" si="111"/>
        <v>0</v>
      </c>
      <c r="Y24" s="2">
        <f t="shared" si="111"/>
        <v>0</v>
      </c>
      <c r="Z24" s="2">
        <f t="shared" si="111"/>
        <v>0</v>
      </c>
      <c r="AA24" s="2">
        <f t="shared" si="111"/>
        <v>0</v>
      </c>
      <c r="AB24" s="2">
        <f>COUNTIF(AB8:AB17,"") + COUNTIF(AB8:AB17,"Not documented") + COUNTIF(AB8:AB17,"Insufficient data")</f>
        <v>10</v>
      </c>
      <c r="AC24" s="39"/>
      <c r="AD24" s="2">
        <f t="shared" si="109"/>
        <v>0</v>
      </c>
      <c r="AE24" s="2">
        <f t="shared" si="109"/>
        <v>0</v>
      </c>
      <c r="AF24" s="2">
        <f t="shared" si="109"/>
        <v>0</v>
      </c>
      <c r="AG24" s="2">
        <f t="shared" ref="AG24:AI24" si="112">COUNTIF(AG8:AG17,"") + COUNTIF(AG8:AG17,"Not documented") + COUNTIF(AG8:AG17,"Insufficient data")</f>
        <v>0</v>
      </c>
      <c r="AH24" s="2">
        <f t="shared" si="112"/>
        <v>0</v>
      </c>
      <c r="AI24" s="2">
        <f t="shared" si="112"/>
        <v>0</v>
      </c>
      <c r="AJ24" s="2">
        <f t="shared" si="109"/>
        <v>0</v>
      </c>
      <c r="AK24" s="2">
        <f t="shared" ref="AK24" si="113">COUNTIF(AK8:AK17,"") + COUNTIF(AK8:AK17,"Not documented") + COUNTIF(AK8:AK17,"Insufficient data")</f>
        <v>0</v>
      </c>
      <c r="AL24" s="2">
        <f t="shared" ref="AL24:AR24" si="114">COUNTIF(AL8:AL17,"") + COUNTIF(AL8:AL17,"Not required") + COUNTIF(AL8:AL17,"Insufficient data")</f>
        <v>10</v>
      </c>
      <c r="AM24" s="2">
        <f t="shared" si="114"/>
        <v>10</v>
      </c>
      <c r="AN24" s="2">
        <f t="shared" si="114"/>
        <v>10</v>
      </c>
      <c r="AO24" s="2">
        <f t="shared" si="114"/>
        <v>10</v>
      </c>
      <c r="AP24" s="2">
        <f t="shared" si="114"/>
        <v>10</v>
      </c>
      <c r="AQ24" s="2">
        <f t="shared" si="114"/>
        <v>10</v>
      </c>
      <c r="AR24" s="2">
        <f t="shared" si="114"/>
        <v>10</v>
      </c>
      <c r="AS24" s="2">
        <f t="shared" ref="AS24:AW24" si="115">COUNTIF(AS8:AS17,"") + COUNTIF(AS8:AS17,"Not documented") + COUNTIF(AS8:AS17,"Insufficient data")</f>
        <v>10</v>
      </c>
      <c r="AT24" s="2">
        <f t="shared" ref="AT24" si="116">COUNTIF(AT8:AT17,"") + COUNTIF(AT8:AT17,"Not documented") + COUNTIF(AT8:AT17,"Insufficient data")</f>
        <v>10</v>
      </c>
      <c r="AU24" s="2">
        <f t="shared" si="115"/>
        <v>10</v>
      </c>
      <c r="AV24" s="2">
        <f t="shared" si="115"/>
        <v>10</v>
      </c>
      <c r="AW24" s="2">
        <f t="shared" si="115"/>
        <v>10</v>
      </c>
      <c r="AX24" s="2">
        <f t="shared" ref="AX24:BE24" si="117">COUNTIF(AX8:AX17,"") + COUNTIF(AX8:AX17,"Not required") + COUNTIF(AX8:AX17,"Insufficient data")</f>
        <v>10</v>
      </c>
      <c r="AY24" s="2">
        <f t="shared" si="117"/>
        <v>10</v>
      </c>
      <c r="AZ24" s="2">
        <f t="shared" si="117"/>
        <v>10</v>
      </c>
      <c r="BA24" s="2">
        <f t="shared" si="117"/>
        <v>10</v>
      </c>
      <c r="BB24" s="2">
        <f t="shared" si="117"/>
        <v>10</v>
      </c>
      <c r="BC24" s="2">
        <f t="shared" si="117"/>
        <v>10</v>
      </c>
      <c r="BD24" s="2">
        <f t="shared" si="117"/>
        <v>10</v>
      </c>
      <c r="BE24" s="2">
        <f t="shared" si="117"/>
        <v>10</v>
      </c>
      <c r="BF24" s="2">
        <f t="shared" si="109"/>
        <v>10</v>
      </c>
      <c r="BG24" s="2">
        <f t="shared" si="109"/>
        <v>10</v>
      </c>
      <c r="BH24" s="2">
        <f t="shared" ref="BH24:BL24" si="118">COUNTIF(BH8:BH17,"") + COUNTIF(BH8:BH17,"Not documented") + COUNTIF(BH8:BH17,"Insufficient data")</f>
        <v>0</v>
      </c>
      <c r="BI24" s="2">
        <f t="shared" si="118"/>
        <v>10</v>
      </c>
      <c r="BJ24" s="2">
        <f t="shared" si="118"/>
        <v>10</v>
      </c>
      <c r="BK24" s="2">
        <f t="shared" si="118"/>
        <v>0</v>
      </c>
      <c r="BL24" s="2">
        <f t="shared" si="118"/>
        <v>0</v>
      </c>
      <c r="BM24" s="2">
        <f t="shared" ref="BM24:CC24" si="119">COUNTIF(BM8:BM17,"") + COUNTIF(BM8:BM17,"Not documented") + COUNTIF(BM8:BM17,"Insufficient data")</f>
        <v>0</v>
      </c>
      <c r="BN24" s="2">
        <f t="shared" si="119"/>
        <v>10</v>
      </c>
      <c r="BO24" s="2">
        <f t="shared" si="119"/>
        <v>10</v>
      </c>
      <c r="BP24" s="2">
        <f t="shared" si="119"/>
        <v>10</v>
      </c>
      <c r="BQ24" s="2">
        <f t="shared" si="119"/>
        <v>10</v>
      </c>
      <c r="BR24" s="2">
        <f t="shared" ref="BR24" si="120">COUNTIF(BR8:BR17,"") + COUNTIF(BR8:BR17,"Not documented") + COUNTIF(BR8:BR17,"Insufficient data")</f>
        <v>10</v>
      </c>
      <c r="BS24" s="2">
        <f t="shared" si="119"/>
        <v>10</v>
      </c>
      <c r="BT24" s="2">
        <f t="shared" si="119"/>
        <v>10</v>
      </c>
      <c r="BU24" s="2">
        <f t="shared" si="119"/>
        <v>10</v>
      </c>
      <c r="BV24" s="2">
        <f t="shared" si="119"/>
        <v>10</v>
      </c>
      <c r="BW24" s="2">
        <f t="shared" si="119"/>
        <v>10</v>
      </c>
      <c r="BX24" s="2">
        <f t="shared" ref="BX24" si="121">COUNTIF(BX8:BX17,"") + COUNTIF(BX8:BX17,"Not documented") + COUNTIF(BX8:BX17,"Insufficient data")</f>
        <v>10</v>
      </c>
      <c r="BY24" s="2">
        <f t="shared" si="119"/>
        <v>10</v>
      </c>
      <c r="BZ24" s="2">
        <f t="shared" ref="BZ24" si="122">COUNTIF(BZ8:BZ17,"") + COUNTIF(BZ8:BZ17,"Not documented") + COUNTIF(BZ8:BZ17,"Insufficient data")</f>
        <v>0</v>
      </c>
      <c r="CA24" s="2">
        <f t="shared" ref="CA24:CB24" si="123">COUNTIF(CA8:CA17,"") + COUNTIF(CA8:CA17,"Not documented") + COUNTIF(CA8:CA17,"Insufficient data")</f>
        <v>0</v>
      </c>
      <c r="CB24" s="2">
        <f t="shared" si="123"/>
        <v>0</v>
      </c>
      <c r="CC24" s="2">
        <f t="shared" si="119"/>
        <v>0</v>
      </c>
    </row>
    <row r="25" spans="1:81" x14ac:dyDescent="0.25">
      <c r="A25" s="13" t="s">
        <v>25</v>
      </c>
      <c r="B25" s="39"/>
      <c r="C25" s="39"/>
      <c r="D25" s="39"/>
      <c r="E25" s="39"/>
      <c r="F25" s="39"/>
      <c r="G25" s="39"/>
      <c r="H25" s="39"/>
      <c r="I25" s="39"/>
      <c r="J25" s="39"/>
      <c r="K25" s="39"/>
      <c r="L25" s="39"/>
      <c r="M25" s="39"/>
      <c r="N25" s="2">
        <f t="shared" ref="N25:O25" si="124">COUNTIF(N8:N17,"N/A") + COUNTIF(N8:N17,"Not applicable")</f>
        <v>0</v>
      </c>
      <c r="O25" s="2">
        <f t="shared" si="124"/>
        <v>0</v>
      </c>
      <c r="P25" s="2">
        <f t="shared" ref="P25:BG25" si="125">COUNTIF(P8:P17,"N/A") + COUNTIF(P8:P17,"Not applicable")</f>
        <v>0</v>
      </c>
      <c r="Q25" s="2">
        <f t="shared" ref="Q25:R25" si="126">COUNTIF(Q8:Q17,"N/A") + COUNTIF(Q8:Q17,"Not applicable")</f>
        <v>0</v>
      </c>
      <c r="R25" s="2">
        <f t="shared" si="126"/>
        <v>0</v>
      </c>
      <c r="S25" s="2">
        <f>COUNTIF(S8:S17,"N/A") + COUNTIF(S8:S17,"Not applicable")</f>
        <v>0</v>
      </c>
      <c r="T25" s="2">
        <f t="shared" ref="T25:AA25" si="127">COUNTIF(T8:T17,"N/A") + COUNTIF(T8:T17,"Not applicable")</f>
        <v>0</v>
      </c>
      <c r="U25" s="2">
        <f t="shared" si="127"/>
        <v>0</v>
      </c>
      <c r="V25" s="2">
        <f t="shared" si="127"/>
        <v>0</v>
      </c>
      <c r="W25" s="2">
        <f t="shared" si="127"/>
        <v>0</v>
      </c>
      <c r="X25" s="2">
        <f t="shared" si="127"/>
        <v>0</v>
      </c>
      <c r="Y25" s="2">
        <f t="shared" si="127"/>
        <v>0</v>
      </c>
      <c r="Z25" s="2">
        <f t="shared" si="127"/>
        <v>0</v>
      </c>
      <c r="AA25" s="2">
        <f t="shared" si="127"/>
        <v>0</v>
      </c>
      <c r="AB25" s="2">
        <f>COUNTIF(AB8:AB17,"N/A") + COUNTIF(AB8:AB17,"Not applicable")</f>
        <v>0</v>
      </c>
      <c r="AC25" s="39"/>
      <c r="AD25" s="2">
        <f t="shared" si="125"/>
        <v>0</v>
      </c>
      <c r="AE25" s="2">
        <f t="shared" si="125"/>
        <v>0</v>
      </c>
      <c r="AF25" s="2">
        <f t="shared" si="125"/>
        <v>0</v>
      </c>
      <c r="AG25" s="2">
        <f t="shared" ref="AG25:AI25" si="128">COUNTIF(AG8:AG17,"N/A") + COUNTIF(AG8:AG17,"Not applicable")</f>
        <v>0</v>
      </c>
      <c r="AH25" s="2">
        <f t="shared" si="128"/>
        <v>0</v>
      </c>
      <c r="AI25" s="2">
        <f t="shared" si="128"/>
        <v>0</v>
      </c>
      <c r="AJ25" s="2">
        <f t="shared" si="125"/>
        <v>0</v>
      </c>
      <c r="AK25" s="2">
        <f t="shared" ref="AK25" si="129">COUNTIF(AK8:AK17,"N/A") + COUNTIF(AK8:AK17,"Not applicable")</f>
        <v>0</v>
      </c>
      <c r="AL25" s="2">
        <f t="shared" si="125"/>
        <v>0</v>
      </c>
      <c r="AM25" s="2">
        <f t="shared" si="125"/>
        <v>0</v>
      </c>
      <c r="AN25" s="2">
        <f t="shared" si="125"/>
        <v>0</v>
      </c>
      <c r="AO25" s="2">
        <f t="shared" si="125"/>
        <v>0</v>
      </c>
      <c r="AP25" s="2">
        <f t="shared" ref="AP25:AQ25" si="130">COUNTIF(AP8:AP17,"N/A") + COUNTIF(AP8:AP17,"Not applicable")</f>
        <v>0</v>
      </c>
      <c r="AQ25" s="2">
        <f t="shared" si="130"/>
        <v>0</v>
      </c>
      <c r="AR25" s="2">
        <f t="shared" si="125"/>
        <v>0</v>
      </c>
      <c r="AS25" s="2">
        <f t="shared" ref="AS25:AU25" si="131">COUNTIF(AS8:AS17,"N/A") + COUNTIF(AS8:AS17,"Not applicable")</f>
        <v>0</v>
      </c>
      <c r="AT25" s="2">
        <f t="shared" ref="AT25" si="132">COUNTIF(AT8:AT17,"N/A") + COUNTIF(AT8:AT17,"Not applicable")</f>
        <v>0</v>
      </c>
      <c r="AU25" s="2">
        <f t="shared" si="131"/>
        <v>0</v>
      </c>
      <c r="AV25" s="2">
        <f t="shared" si="125"/>
        <v>0</v>
      </c>
      <c r="AW25" s="2">
        <f t="shared" si="125"/>
        <v>0</v>
      </c>
      <c r="AX25" s="2">
        <f t="shared" si="125"/>
        <v>0</v>
      </c>
      <c r="AY25" s="2">
        <f t="shared" si="125"/>
        <v>0</v>
      </c>
      <c r="AZ25" s="2">
        <f t="shared" ref="AZ25:BE25" si="133">COUNTIF(AZ8:AZ17,"N/A") + COUNTIF(AZ8:AZ17,"Not applicable")</f>
        <v>0</v>
      </c>
      <c r="BA25" s="2">
        <f t="shared" si="133"/>
        <v>0</v>
      </c>
      <c r="BB25" s="2">
        <f t="shared" si="133"/>
        <v>0</v>
      </c>
      <c r="BC25" s="2">
        <f t="shared" si="133"/>
        <v>0</v>
      </c>
      <c r="BD25" s="2">
        <f t="shared" si="133"/>
        <v>0</v>
      </c>
      <c r="BE25" s="2">
        <f t="shared" si="133"/>
        <v>0</v>
      </c>
      <c r="BF25" s="2">
        <f t="shared" si="125"/>
        <v>0</v>
      </c>
      <c r="BG25" s="2">
        <f t="shared" si="125"/>
        <v>0</v>
      </c>
      <c r="BH25" s="2">
        <f t="shared" ref="BH25:BL25" si="134">COUNTIF(BH8:BH17,"N/A") + COUNTIF(BH8:BH17,"Not applicable")</f>
        <v>0</v>
      </c>
      <c r="BI25" s="2">
        <f t="shared" si="134"/>
        <v>0</v>
      </c>
      <c r="BJ25" s="2">
        <f t="shared" si="134"/>
        <v>0</v>
      </c>
      <c r="BK25" s="2">
        <f t="shared" si="134"/>
        <v>0</v>
      </c>
      <c r="BL25" s="2">
        <f t="shared" si="134"/>
        <v>0</v>
      </c>
      <c r="BM25" s="2">
        <f t="shared" ref="BM25:CC25" si="135">COUNTIF(BM8:BM17,"N/A") + COUNTIF(BM8:BM17,"Not applicable")</f>
        <v>0</v>
      </c>
      <c r="BN25" s="2">
        <f t="shared" si="135"/>
        <v>0</v>
      </c>
      <c r="BO25" s="2">
        <f t="shared" si="135"/>
        <v>0</v>
      </c>
      <c r="BP25" s="2">
        <f t="shared" si="135"/>
        <v>0</v>
      </c>
      <c r="BQ25" s="2">
        <f t="shared" si="135"/>
        <v>0</v>
      </c>
      <c r="BR25" s="2">
        <f t="shared" ref="BR25" si="136">COUNTIF(BR8:BR17,"N/A") + COUNTIF(BR8:BR17,"Not applicable")</f>
        <v>0</v>
      </c>
      <c r="BS25" s="2">
        <f t="shared" si="135"/>
        <v>0</v>
      </c>
      <c r="BT25" s="2">
        <f t="shared" si="135"/>
        <v>0</v>
      </c>
      <c r="BU25" s="2">
        <f t="shared" si="135"/>
        <v>0</v>
      </c>
      <c r="BV25" s="2">
        <f t="shared" si="135"/>
        <v>0</v>
      </c>
      <c r="BW25" s="2">
        <f t="shared" si="135"/>
        <v>0</v>
      </c>
      <c r="BX25" s="2">
        <f t="shared" ref="BX25" si="137">COUNTIF(BX8:BX17,"N/A") + COUNTIF(BX8:BX17,"Not applicable")</f>
        <v>0</v>
      </c>
      <c r="BY25" s="2">
        <f t="shared" si="135"/>
        <v>0</v>
      </c>
      <c r="BZ25" s="2">
        <f t="shared" ref="BZ25" si="138">COUNTIF(BZ8:BZ17,"N/A") + COUNTIF(BZ8:BZ17,"Not applicable")</f>
        <v>0</v>
      </c>
      <c r="CA25" s="2">
        <f t="shared" ref="CA25:CB25" si="139">COUNTIF(CA8:CA17,"N/A") + COUNTIF(CA8:CA17,"Not applicable")</f>
        <v>0</v>
      </c>
      <c r="CB25" s="2">
        <f t="shared" si="139"/>
        <v>0</v>
      </c>
      <c r="CC25" s="2">
        <f t="shared" si="135"/>
        <v>0</v>
      </c>
    </row>
    <row r="26" spans="1:81" s="16" customFormat="1" x14ac:dyDescent="0.25">
      <c r="A26" s="12" t="s">
        <v>30</v>
      </c>
      <c r="B26" s="39"/>
      <c r="C26" s="39"/>
      <c r="D26" s="39"/>
      <c r="E26" s="39"/>
      <c r="F26" s="39"/>
      <c r="G26" s="39"/>
      <c r="H26" s="39"/>
      <c r="I26" s="39"/>
      <c r="J26" s="39"/>
      <c r="K26" s="39"/>
      <c r="L26" s="39"/>
      <c r="M26" s="39"/>
      <c r="N26" s="42">
        <f t="shared" ref="N26:O26" si="140">N19+N21+N24+N25</f>
        <v>10</v>
      </c>
      <c r="O26" s="42">
        <f t="shared" si="140"/>
        <v>0</v>
      </c>
      <c r="P26" s="42">
        <f t="shared" ref="P26:BG26" si="141">P19+P21+P24+P25</f>
        <v>0</v>
      </c>
      <c r="Q26" s="42">
        <f t="shared" ref="Q26:S26" si="142">Q19+Q21+Q24+Q25</f>
        <v>0</v>
      </c>
      <c r="R26" s="42">
        <f t="shared" si="142"/>
        <v>0</v>
      </c>
      <c r="S26" s="42">
        <f t="shared" si="142"/>
        <v>0</v>
      </c>
      <c r="T26" s="42">
        <f t="shared" ref="T26:AA26" si="143">T19+T21+T24+T25</f>
        <v>10</v>
      </c>
      <c r="U26" s="42">
        <f t="shared" si="143"/>
        <v>0</v>
      </c>
      <c r="V26" s="42">
        <f t="shared" si="143"/>
        <v>0</v>
      </c>
      <c r="W26" s="42">
        <f t="shared" si="143"/>
        <v>0</v>
      </c>
      <c r="X26" s="42">
        <f t="shared" si="143"/>
        <v>0</v>
      </c>
      <c r="Y26" s="42">
        <f t="shared" si="143"/>
        <v>0</v>
      </c>
      <c r="Z26" s="42">
        <f t="shared" si="143"/>
        <v>0</v>
      </c>
      <c r="AA26" s="42">
        <f t="shared" si="143"/>
        <v>0</v>
      </c>
      <c r="AB26" s="42">
        <f t="shared" si="141"/>
        <v>10</v>
      </c>
      <c r="AC26" s="39"/>
      <c r="AD26" s="42">
        <f t="shared" si="141"/>
        <v>0</v>
      </c>
      <c r="AE26" s="42">
        <f t="shared" si="141"/>
        <v>0</v>
      </c>
      <c r="AF26" s="42">
        <f t="shared" si="141"/>
        <v>0</v>
      </c>
      <c r="AG26" s="42">
        <f t="shared" ref="AG26:AI26" si="144">AG19+AG21+AG24+AG25</f>
        <v>0</v>
      </c>
      <c r="AH26" s="42">
        <f t="shared" si="144"/>
        <v>0</v>
      </c>
      <c r="AI26" s="42">
        <f t="shared" si="144"/>
        <v>0</v>
      </c>
      <c r="AJ26" s="42">
        <f t="shared" si="141"/>
        <v>0</v>
      </c>
      <c r="AK26" s="42">
        <f t="shared" ref="AK26" si="145">AK19+AK21+AK24+AK25</f>
        <v>0</v>
      </c>
      <c r="AL26" s="42">
        <f t="shared" si="141"/>
        <v>10</v>
      </c>
      <c r="AM26" s="42">
        <f t="shared" si="141"/>
        <v>10</v>
      </c>
      <c r="AN26" s="42">
        <f t="shared" si="141"/>
        <v>10</v>
      </c>
      <c r="AO26" s="42">
        <f t="shared" si="141"/>
        <v>10</v>
      </c>
      <c r="AP26" s="42">
        <f t="shared" ref="AP26:AQ26" si="146">AP19+AP21+AP24+AP25</f>
        <v>10</v>
      </c>
      <c r="AQ26" s="42">
        <f t="shared" si="146"/>
        <v>10</v>
      </c>
      <c r="AR26" s="42">
        <f t="shared" si="141"/>
        <v>10</v>
      </c>
      <c r="AS26" s="42">
        <f t="shared" ref="AS26:AU26" si="147">AS19+AS21+AS24+AS25</f>
        <v>10</v>
      </c>
      <c r="AT26" s="42">
        <f t="shared" ref="AT26" si="148">AT19+AT21+AT24+AT25</f>
        <v>10</v>
      </c>
      <c r="AU26" s="42">
        <f t="shared" si="147"/>
        <v>10</v>
      </c>
      <c r="AV26" s="42">
        <f t="shared" si="141"/>
        <v>10</v>
      </c>
      <c r="AW26" s="42">
        <f t="shared" si="141"/>
        <v>10</v>
      </c>
      <c r="AX26" s="42">
        <f t="shared" si="141"/>
        <v>10</v>
      </c>
      <c r="AY26" s="42">
        <f t="shared" si="141"/>
        <v>10</v>
      </c>
      <c r="AZ26" s="42">
        <f t="shared" ref="AZ26:BE26" si="149">AZ19+AZ21+AZ24+AZ25</f>
        <v>10</v>
      </c>
      <c r="BA26" s="42">
        <f t="shared" si="149"/>
        <v>10</v>
      </c>
      <c r="BB26" s="42">
        <f t="shared" si="149"/>
        <v>10</v>
      </c>
      <c r="BC26" s="42">
        <f t="shared" si="149"/>
        <v>10</v>
      </c>
      <c r="BD26" s="42">
        <f t="shared" si="149"/>
        <v>10</v>
      </c>
      <c r="BE26" s="42">
        <f t="shared" si="149"/>
        <v>10</v>
      </c>
      <c r="BF26" s="42">
        <f t="shared" si="141"/>
        <v>10</v>
      </c>
      <c r="BG26" s="42">
        <f t="shared" si="141"/>
        <v>10</v>
      </c>
      <c r="BH26" s="42">
        <f t="shared" ref="BH26:BL26" si="150">BH19+BH21+BH24+BH25</f>
        <v>0</v>
      </c>
      <c r="BI26" s="42">
        <f t="shared" si="150"/>
        <v>10</v>
      </c>
      <c r="BJ26" s="42">
        <f t="shared" si="150"/>
        <v>10</v>
      </c>
      <c r="BK26" s="42">
        <f t="shared" si="150"/>
        <v>0</v>
      </c>
      <c r="BL26" s="42">
        <f t="shared" si="150"/>
        <v>0</v>
      </c>
      <c r="BM26" s="42">
        <f t="shared" ref="BM26:CC26" si="151">BM19+BM21+BM24+BM25</f>
        <v>0</v>
      </c>
      <c r="BN26" s="42">
        <f t="shared" si="151"/>
        <v>10</v>
      </c>
      <c r="BO26" s="42">
        <f t="shared" si="151"/>
        <v>10</v>
      </c>
      <c r="BP26" s="42">
        <f t="shared" si="151"/>
        <v>10</v>
      </c>
      <c r="BQ26" s="42">
        <f t="shared" si="151"/>
        <v>10</v>
      </c>
      <c r="BR26" s="42">
        <f t="shared" ref="BR26" si="152">BR19+BR21+BR24+BR25</f>
        <v>10</v>
      </c>
      <c r="BS26" s="42">
        <f t="shared" si="151"/>
        <v>10</v>
      </c>
      <c r="BT26" s="42">
        <f t="shared" si="151"/>
        <v>10</v>
      </c>
      <c r="BU26" s="42">
        <f t="shared" si="151"/>
        <v>10</v>
      </c>
      <c r="BV26" s="42">
        <f t="shared" si="151"/>
        <v>10</v>
      </c>
      <c r="BW26" s="42">
        <f t="shared" si="151"/>
        <v>10</v>
      </c>
      <c r="BX26" s="42">
        <f t="shared" ref="BX26" si="153">BX19+BX21+BX24+BX25</f>
        <v>10</v>
      </c>
      <c r="BY26" s="42">
        <f t="shared" si="151"/>
        <v>10</v>
      </c>
      <c r="BZ26" s="42">
        <f t="shared" ref="BZ26" si="154">BZ19+BZ21+BZ24+BZ25</f>
        <v>0</v>
      </c>
      <c r="CA26" s="42">
        <f t="shared" ref="CA26:CB26" si="155">CA19+CA21+CA24+CA25</f>
        <v>0</v>
      </c>
      <c r="CB26" s="42">
        <f t="shared" si="155"/>
        <v>0</v>
      </c>
      <c r="CC26" s="42">
        <f t="shared" si="151"/>
        <v>0</v>
      </c>
    </row>
    <row r="27" spans="1:81" s="126" customFormat="1" x14ac:dyDescent="0.25">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row>
    <row r="28" spans="1:81" s="126" customFormat="1" x14ac:dyDescent="0.25">
      <c r="A28" s="126" t="s">
        <v>64</v>
      </c>
      <c r="B28" s="128"/>
      <c r="C28" s="127"/>
      <c r="D28" s="127"/>
      <c r="E28" s="127"/>
      <c r="F28" s="127"/>
      <c r="G28" s="127"/>
      <c r="H28" s="127"/>
      <c r="I28" s="127"/>
      <c r="J28" s="127"/>
      <c r="K28" s="127"/>
      <c r="L28" s="127"/>
      <c r="M28" s="127"/>
      <c r="N28" s="127">
        <f t="shared" ref="N28:O28" si="156">COUNTIF(N8:N17,"")</f>
        <v>10</v>
      </c>
      <c r="O28" s="127">
        <f t="shared" si="156"/>
        <v>0</v>
      </c>
      <c r="P28" s="127">
        <f t="shared" ref="P28:BG28" si="157">COUNTIF(P8:P17,"")</f>
        <v>0</v>
      </c>
      <c r="Q28" s="127">
        <f t="shared" ref="Q28:R28" si="158">COUNTIF(Q8:Q17,"")</f>
        <v>0</v>
      </c>
      <c r="R28" s="127">
        <f t="shared" si="158"/>
        <v>0</v>
      </c>
      <c r="S28" s="127">
        <f>COUNTIF(S8:S17,"")</f>
        <v>0</v>
      </c>
      <c r="T28" s="127">
        <f t="shared" ref="T28:AA28" si="159">COUNTIF(T8:T17,"")</f>
        <v>10</v>
      </c>
      <c r="U28" s="127">
        <f t="shared" si="159"/>
        <v>0</v>
      </c>
      <c r="V28" s="127">
        <f t="shared" si="159"/>
        <v>0</v>
      </c>
      <c r="W28" s="127">
        <f t="shared" si="159"/>
        <v>0</v>
      </c>
      <c r="X28" s="127">
        <f t="shared" si="159"/>
        <v>0</v>
      </c>
      <c r="Y28" s="127">
        <f t="shared" si="159"/>
        <v>0</v>
      </c>
      <c r="Z28" s="127">
        <f t="shared" si="159"/>
        <v>0</v>
      </c>
      <c r="AA28" s="127">
        <f t="shared" si="159"/>
        <v>0</v>
      </c>
      <c r="AB28" s="127">
        <f>COUNTIF(AB8:AB17,"")</f>
        <v>10</v>
      </c>
      <c r="AC28" s="127"/>
      <c r="AD28" s="127">
        <f t="shared" si="157"/>
        <v>0</v>
      </c>
      <c r="AE28" s="127">
        <f t="shared" si="157"/>
        <v>0</v>
      </c>
      <c r="AF28" s="127">
        <f t="shared" si="157"/>
        <v>0</v>
      </c>
      <c r="AG28" s="127">
        <f t="shared" ref="AG28:AI28" si="160">COUNTIF(AG8:AG17,"")</f>
        <v>0</v>
      </c>
      <c r="AH28" s="127">
        <f t="shared" si="160"/>
        <v>0</v>
      </c>
      <c r="AI28" s="127">
        <f t="shared" si="160"/>
        <v>0</v>
      </c>
      <c r="AJ28" s="127">
        <f t="shared" si="157"/>
        <v>0</v>
      </c>
      <c r="AK28" s="127">
        <f t="shared" ref="AK28" si="161">COUNTIF(AK8:AK17,"")</f>
        <v>0</v>
      </c>
      <c r="AL28" s="127">
        <f t="shared" si="157"/>
        <v>10</v>
      </c>
      <c r="AM28" s="127">
        <f t="shared" si="157"/>
        <v>10</v>
      </c>
      <c r="AN28" s="127">
        <f t="shared" si="157"/>
        <v>10</v>
      </c>
      <c r="AO28" s="127">
        <f t="shared" si="157"/>
        <v>10</v>
      </c>
      <c r="AP28" s="127">
        <f t="shared" ref="AP28:AQ28" si="162">COUNTIF(AP8:AP17,"")</f>
        <v>10</v>
      </c>
      <c r="AQ28" s="127">
        <f t="shared" si="162"/>
        <v>10</v>
      </c>
      <c r="AR28" s="127">
        <f t="shared" si="157"/>
        <v>10</v>
      </c>
      <c r="AS28" s="127">
        <f t="shared" ref="AS28:AU28" si="163">COUNTIF(AS8:AS17,"")</f>
        <v>10</v>
      </c>
      <c r="AT28" s="127">
        <f t="shared" ref="AT28" si="164">COUNTIF(AT8:AT17,"")</f>
        <v>10</v>
      </c>
      <c r="AU28" s="127">
        <f t="shared" si="163"/>
        <v>10</v>
      </c>
      <c r="AV28" s="127">
        <f t="shared" si="157"/>
        <v>10</v>
      </c>
      <c r="AW28" s="127">
        <f t="shared" si="157"/>
        <v>10</v>
      </c>
      <c r="AX28" s="127">
        <f t="shared" si="157"/>
        <v>10</v>
      </c>
      <c r="AY28" s="127">
        <f t="shared" si="157"/>
        <v>10</v>
      </c>
      <c r="AZ28" s="127">
        <f t="shared" ref="AZ28:BE28" si="165">COUNTIF(AZ8:AZ17,"")</f>
        <v>10</v>
      </c>
      <c r="BA28" s="127">
        <f t="shared" si="165"/>
        <v>10</v>
      </c>
      <c r="BB28" s="127">
        <f t="shared" si="165"/>
        <v>10</v>
      </c>
      <c r="BC28" s="127">
        <f t="shared" si="165"/>
        <v>10</v>
      </c>
      <c r="BD28" s="127">
        <f t="shared" si="165"/>
        <v>10</v>
      </c>
      <c r="BE28" s="127">
        <f t="shared" si="165"/>
        <v>10</v>
      </c>
      <c r="BF28" s="127">
        <f t="shared" si="157"/>
        <v>10</v>
      </c>
      <c r="BG28" s="127">
        <f t="shared" si="157"/>
        <v>10</v>
      </c>
      <c r="BH28" s="127">
        <f t="shared" ref="BH28:BL28" si="166">COUNTIF(BH8:BH17,"")</f>
        <v>0</v>
      </c>
      <c r="BI28" s="127">
        <f t="shared" si="166"/>
        <v>10</v>
      </c>
      <c r="BJ28" s="127">
        <f t="shared" si="166"/>
        <v>10</v>
      </c>
      <c r="BK28" s="127">
        <f t="shared" si="166"/>
        <v>0</v>
      </c>
      <c r="BL28" s="127">
        <f t="shared" si="166"/>
        <v>0</v>
      </c>
      <c r="BM28" s="127">
        <f t="shared" ref="BM28:CC28" si="167">COUNTIF(BM8:BM17,"")</f>
        <v>0</v>
      </c>
      <c r="BN28" s="127">
        <f t="shared" si="167"/>
        <v>10</v>
      </c>
      <c r="BO28" s="127">
        <f t="shared" si="167"/>
        <v>10</v>
      </c>
      <c r="BP28" s="127">
        <f t="shared" si="167"/>
        <v>10</v>
      </c>
      <c r="BQ28" s="127">
        <f t="shared" si="167"/>
        <v>10</v>
      </c>
      <c r="BR28" s="127">
        <f t="shared" ref="BR28" si="168">COUNTIF(BR8:BR17,"")</f>
        <v>10</v>
      </c>
      <c r="BS28" s="127">
        <f t="shared" si="167"/>
        <v>10</v>
      </c>
      <c r="BT28" s="127">
        <f t="shared" si="167"/>
        <v>10</v>
      </c>
      <c r="BU28" s="127">
        <f t="shared" si="167"/>
        <v>10</v>
      </c>
      <c r="BV28" s="127">
        <f t="shared" si="167"/>
        <v>10</v>
      </c>
      <c r="BW28" s="127">
        <f t="shared" si="167"/>
        <v>10</v>
      </c>
      <c r="BX28" s="127">
        <f t="shared" ref="BX28" si="169">COUNTIF(BX8:BX17,"")</f>
        <v>10</v>
      </c>
      <c r="BY28" s="127">
        <f t="shared" si="167"/>
        <v>10</v>
      </c>
      <c r="BZ28" s="127">
        <f t="shared" ref="BZ28" si="170">COUNTIF(BZ8:BZ17,"")</f>
        <v>0</v>
      </c>
      <c r="CA28" s="127">
        <f t="shared" ref="CA28:CB28" si="171">COUNTIF(CA8:CA17,"")</f>
        <v>0</v>
      </c>
      <c r="CB28" s="127">
        <f t="shared" si="171"/>
        <v>0</v>
      </c>
      <c r="CC28" s="127">
        <f t="shared" si="167"/>
        <v>0</v>
      </c>
    </row>
    <row r="29" spans="1:81" s="127" customFormat="1" x14ac:dyDescent="0.25">
      <c r="A29" s="126" t="s">
        <v>76</v>
      </c>
      <c r="E29" s="128"/>
      <c r="F29" s="128"/>
      <c r="G29" s="128"/>
      <c r="H29" s="128"/>
      <c r="I29" s="128"/>
      <c r="J29" s="128"/>
      <c r="K29" s="128"/>
      <c r="L29" s="128"/>
      <c r="M29" s="128"/>
      <c r="N29" s="127">
        <f t="shared" ref="N29:O29" si="172">+N24</f>
        <v>10</v>
      </c>
      <c r="O29" s="127">
        <f t="shared" si="172"/>
        <v>0</v>
      </c>
      <c r="P29" s="127">
        <f t="shared" ref="P29:BG29" si="173">+P24</f>
        <v>0</v>
      </c>
      <c r="Q29" s="127">
        <f t="shared" ref="Q29:S29" si="174">+Q24</f>
        <v>0</v>
      </c>
      <c r="R29" s="127">
        <f t="shared" si="174"/>
        <v>0</v>
      </c>
      <c r="S29" s="127">
        <f t="shared" si="174"/>
        <v>0</v>
      </c>
      <c r="T29" s="127">
        <f t="shared" ref="T29:AA29" si="175">+T24</f>
        <v>10</v>
      </c>
      <c r="U29" s="127">
        <f t="shared" si="175"/>
        <v>0</v>
      </c>
      <c r="V29" s="127">
        <f t="shared" si="175"/>
        <v>0</v>
      </c>
      <c r="W29" s="127">
        <f t="shared" si="175"/>
        <v>0</v>
      </c>
      <c r="X29" s="127">
        <f t="shared" si="175"/>
        <v>0</v>
      </c>
      <c r="Y29" s="127">
        <f t="shared" si="175"/>
        <v>0</v>
      </c>
      <c r="Z29" s="127">
        <f t="shared" si="175"/>
        <v>0</v>
      </c>
      <c r="AA29" s="127">
        <f t="shared" si="175"/>
        <v>0</v>
      </c>
      <c r="AB29" s="127">
        <f t="shared" si="173"/>
        <v>10</v>
      </c>
      <c r="AD29" s="127">
        <f t="shared" si="173"/>
        <v>0</v>
      </c>
      <c r="AE29" s="127">
        <f t="shared" si="173"/>
        <v>0</v>
      </c>
      <c r="AF29" s="127">
        <f t="shared" si="173"/>
        <v>0</v>
      </c>
      <c r="AG29" s="127">
        <f t="shared" ref="AG29:AI29" si="176">+AG24</f>
        <v>0</v>
      </c>
      <c r="AH29" s="127">
        <f t="shared" si="176"/>
        <v>0</v>
      </c>
      <c r="AI29" s="127">
        <f t="shared" si="176"/>
        <v>0</v>
      </c>
      <c r="AJ29" s="127">
        <f t="shared" si="173"/>
        <v>0</v>
      </c>
      <c r="AK29" s="127">
        <f t="shared" ref="AK29" si="177">+AK24</f>
        <v>0</v>
      </c>
      <c r="AL29" s="127">
        <f t="shared" si="173"/>
        <v>10</v>
      </c>
      <c r="AM29" s="127">
        <f t="shared" si="173"/>
        <v>10</v>
      </c>
      <c r="AN29" s="127">
        <f t="shared" si="173"/>
        <v>10</v>
      </c>
      <c r="AO29" s="127">
        <f t="shared" si="173"/>
        <v>10</v>
      </c>
      <c r="AP29" s="127">
        <f t="shared" ref="AP29:AQ29" si="178">+AP24</f>
        <v>10</v>
      </c>
      <c r="AQ29" s="127">
        <f t="shared" si="178"/>
        <v>10</v>
      </c>
      <c r="AR29" s="127">
        <f t="shared" si="173"/>
        <v>10</v>
      </c>
      <c r="AS29" s="127">
        <f t="shared" ref="AS29:AU29" si="179">+AS24</f>
        <v>10</v>
      </c>
      <c r="AT29" s="127">
        <f t="shared" ref="AT29" si="180">+AT24</f>
        <v>10</v>
      </c>
      <c r="AU29" s="127">
        <f t="shared" si="179"/>
        <v>10</v>
      </c>
      <c r="AV29" s="127">
        <f t="shared" si="173"/>
        <v>10</v>
      </c>
      <c r="AW29" s="127">
        <f t="shared" si="173"/>
        <v>10</v>
      </c>
      <c r="AX29" s="127">
        <f t="shared" si="173"/>
        <v>10</v>
      </c>
      <c r="AY29" s="127">
        <f t="shared" si="173"/>
        <v>10</v>
      </c>
      <c r="AZ29" s="127">
        <f t="shared" ref="AZ29:BE29" si="181">+AZ24</f>
        <v>10</v>
      </c>
      <c r="BA29" s="127">
        <f t="shared" si="181"/>
        <v>10</v>
      </c>
      <c r="BB29" s="127">
        <f t="shared" si="181"/>
        <v>10</v>
      </c>
      <c r="BC29" s="127">
        <f t="shared" si="181"/>
        <v>10</v>
      </c>
      <c r="BD29" s="127">
        <f t="shared" si="181"/>
        <v>10</v>
      </c>
      <c r="BE29" s="127">
        <f t="shared" si="181"/>
        <v>10</v>
      </c>
      <c r="BF29" s="127">
        <f t="shared" si="173"/>
        <v>10</v>
      </c>
      <c r="BG29" s="127">
        <f t="shared" si="173"/>
        <v>10</v>
      </c>
      <c r="BH29" s="127">
        <f t="shared" ref="BH29:BL29" si="182">+BH24</f>
        <v>0</v>
      </c>
      <c r="BI29" s="127">
        <f t="shared" si="182"/>
        <v>10</v>
      </c>
      <c r="BJ29" s="127">
        <f t="shared" si="182"/>
        <v>10</v>
      </c>
      <c r="BK29" s="127">
        <f t="shared" si="182"/>
        <v>0</v>
      </c>
      <c r="BL29" s="127">
        <f t="shared" si="182"/>
        <v>0</v>
      </c>
      <c r="BM29" s="127">
        <f t="shared" ref="BM29:CC29" si="183">+BM24</f>
        <v>0</v>
      </c>
      <c r="BN29" s="127">
        <f t="shared" si="183"/>
        <v>10</v>
      </c>
      <c r="BO29" s="127">
        <f t="shared" si="183"/>
        <v>10</v>
      </c>
      <c r="BP29" s="127">
        <f t="shared" si="183"/>
        <v>10</v>
      </c>
      <c r="BQ29" s="127">
        <f t="shared" si="183"/>
        <v>10</v>
      </c>
      <c r="BR29" s="127">
        <f t="shared" ref="BR29" si="184">+BR24</f>
        <v>10</v>
      </c>
      <c r="BS29" s="127">
        <f t="shared" si="183"/>
        <v>10</v>
      </c>
      <c r="BT29" s="127">
        <f t="shared" si="183"/>
        <v>10</v>
      </c>
      <c r="BU29" s="127">
        <f t="shared" si="183"/>
        <v>10</v>
      </c>
      <c r="BV29" s="127">
        <f t="shared" si="183"/>
        <v>10</v>
      </c>
      <c r="BW29" s="127">
        <f t="shared" si="183"/>
        <v>10</v>
      </c>
      <c r="BX29" s="127">
        <f t="shared" ref="BX29" si="185">+BX24</f>
        <v>10</v>
      </c>
      <c r="BY29" s="127">
        <f t="shared" si="183"/>
        <v>10</v>
      </c>
      <c r="BZ29" s="127">
        <f t="shared" ref="BZ29" si="186">+BZ24</f>
        <v>0</v>
      </c>
      <c r="CA29" s="127">
        <f t="shared" ref="CA29:CB29" si="187">+CA24</f>
        <v>0</v>
      </c>
      <c r="CB29" s="127">
        <f t="shared" si="187"/>
        <v>0</v>
      </c>
      <c r="CC29" s="127">
        <f t="shared" si="183"/>
        <v>0</v>
      </c>
    </row>
    <row r="30" spans="1:81" s="129" customFormat="1" ht="47.25" x14ac:dyDescent="0.25">
      <c r="A30" s="129" t="s">
        <v>103</v>
      </c>
      <c r="B30" s="128"/>
      <c r="C30" s="127"/>
      <c r="D30" s="127"/>
      <c r="E30" s="127"/>
      <c r="F30" s="127"/>
      <c r="G30" s="127"/>
      <c r="H30" s="127"/>
      <c r="I30" s="127"/>
      <c r="J30" s="127"/>
      <c r="K30" s="127"/>
      <c r="L30" s="127"/>
      <c r="M30" s="127"/>
      <c r="N30" s="130" t="str">
        <f t="shared" ref="N30:O30" si="188">IF(N24=N26,"No data",IF(N25=N26,"N/A",IF(N24+N25=N26,"N/A",N20)))</f>
        <v>No data</v>
      </c>
      <c r="O30" s="130" t="str">
        <f t="shared" si="188"/>
        <v>No data</v>
      </c>
      <c r="P30" s="130" t="str">
        <f t="shared" ref="P30:BG30" si="189">IF(P24=P26,"No data",IF(P25=P26,"N/A",IF(P24+P25=P26,"N/A",P20)))</f>
        <v>No data</v>
      </c>
      <c r="Q30" s="130" t="str">
        <f t="shared" ref="Q30:S30" si="190">IF(Q24=Q26,"No data",IF(Q25=Q26,"N/A",IF(Q24+Q25=Q26,"N/A",Q20)))</f>
        <v>No data</v>
      </c>
      <c r="R30" s="130" t="str">
        <f t="shared" si="190"/>
        <v>No data</v>
      </c>
      <c r="S30" s="130" t="str">
        <f t="shared" si="190"/>
        <v>No data</v>
      </c>
      <c r="T30" s="130" t="str">
        <f t="shared" ref="T30:AA30" si="191">IF(T24=T26,"No data",IF(T25=T26,"N/A",IF(T24+T25=T26,"N/A",T20)))</f>
        <v>No data</v>
      </c>
      <c r="U30" s="130" t="str">
        <f t="shared" si="191"/>
        <v>No data</v>
      </c>
      <c r="V30" s="130" t="str">
        <f t="shared" si="191"/>
        <v>No data</v>
      </c>
      <c r="W30" s="130" t="str">
        <f t="shared" si="191"/>
        <v>No data</v>
      </c>
      <c r="X30" s="130" t="str">
        <f t="shared" si="191"/>
        <v>No data</v>
      </c>
      <c r="Y30" s="130" t="str">
        <f t="shared" si="191"/>
        <v>No data</v>
      </c>
      <c r="Z30" s="130" t="str">
        <f t="shared" si="191"/>
        <v>No data</v>
      </c>
      <c r="AA30" s="130" t="str">
        <f t="shared" si="191"/>
        <v>No data</v>
      </c>
      <c r="AB30" s="130" t="str">
        <f t="shared" si="189"/>
        <v>No data</v>
      </c>
      <c r="AC30" s="130"/>
      <c r="AD30" s="130" t="str">
        <f t="shared" si="189"/>
        <v>No data</v>
      </c>
      <c r="AE30" s="130" t="str">
        <f t="shared" si="189"/>
        <v>No data</v>
      </c>
      <c r="AF30" s="130" t="str">
        <f t="shared" si="189"/>
        <v>No data</v>
      </c>
      <c r="AG30" s="130" t="str">
        <f t="shared" ref="AG30:AI30" si="192">IF(AG24=AG26,"No data",IF(AG25=AG26,"N/A",IF(AG24+AG25=AG26,"N/A",AG20)))</f>
        <v>No data</v>
      </c>
      <c r="AH30" s="130" t="str">
        <f t="shared" si="192"/>
        <v>No data</v>
      </c>
      <c r="AI30" s="130" t="str">
        <f t="shared" si="192"/>
        <v>No data</v>
      </c>
      <c r="AJ30" s="130" t="str">
        <f t="shared" si="189"/>
        <v>No data</v>
      </c>
      <c r="AK30" s="130" t="str">
        <f t="shared" ref="AK30" si="193">IF(AK24=AK26,"No data",IF(AK25=AK26,"N/A",IF(AK24+AK25=AK26,"N/A",AK20)))</f>
        <v>No data</v>
      </c>
      <c r="AL30" s="130" t="str">
        <f t="shared" si="189"/>
        <v>No data</v>
      </c>
      <c r="AM30" s="130" t="str">
        <f t="shared" si="189"/>
        <v>No data</v>
      </c>
      <c r="AN30" s="130" t="str">
        <f t="shared" si="189"/>
        <v>No data</v>
      </c>
      <c r="AO30" s="130" t="str">
        <f t="shared" si="189"/>
        <v>No data</v>
      </c>
      <c r="AP30" s="130" t="str">
        <f t="shared" ref="AP30:AQ30" si="194">IF(AP24=AP26,"No data",IF(AP25=AP26,"N/A",IF(AP24+AP25=AP26,"N/A",AP20)))</f>
        <v>No data</v>
      </c>
      <c r="AQ30" s="130" t="str">
        <f t="shared" si="194"/>
        <v>No data</v>
      </c>
      <c r="AR30" s="130" t="str">
        <f t="shared" si="189"/>
        <v>No data</v>
      </c>
      <c r="AS30" s="130" t="str">
        <f t="shared" ref="AS30:AU30" si="195">IF(AS24=AS26,"No data",IF(AS25=AS26,"N/A",IF(AS24+AS25=AS26,"N/A",AS20)))</f>
        <v>No data</v>
      </c>
      <c r="AT30" s="130" t="str">
        <f t="shared" ref="AT30" si="196">IF(AT24=AT26,"No data",IF(AT25=AT26,"N/A",IF(AT24+AT25=AT26,"N/A",AT20)))</f>
        <v>No data</v>
      </c>
      <c r="AU30" s="130" t="str">
        <f t="shared" si="195"/>
        <v>No data</v>
      </c>
      <c r="AV30" s="130" t="str">
        <f t="shared" si="189"/>
        <v>No data</v>
      </c>
      <c r="AW30" s="130" t="str">
        <f t="shared" si="189"/>
        <v>No data</v>
      </c>
      <c r="AX30" s="130" t="str">
        <f t="shared" si="189"/>
        <v>No data</v>
      </c>
      <c r="AY30" s="130" t="str">
        <f t="shared" si="189"/>
        <v>No data</v>
      </c>
      <c r="AZ30" s="130" t="str">
        <f t="shared" ref="AZ30:BE30" si="197">IF(AZ24=AZ26,"No data",IF(AZ25=AZ26,"N/A",IF(AZ24+AZ25=AZ26,"N/A",AZ20)))</f>
        <v>No data</v>
      </c>
      <c r="BA30" s="130" t="str">
        <f t="shared" si="197"/>
        <v>No data</v>
      </c>
      <c r="BB30" s="130" t="str">
        <f t="shared" si="197"/>
        <v>No data</v>
      </c>
      <c r="BC30" s="130" t="str">
        <f t="shared" si="197"/>
        <v>No data</v>
      </c>
      <c r="BD30" s="130" t="str">
        <f t="shared" si="197"/>
        <v>No data</v>
      </c>
      <c r="BE30" s="130" t="str">
        <f t="shared" si="197"/>
        <v>No data</v>
      </c>
      <c r="BF30" s="130" t="str">
        <f t="shared" si="189"/>
        <v>No data</v>
      </c>
      <c r="BG30" s="130" t="str">
        <f t="shared" si="189"/>
        <v>No data</v>
      </c>
      <c r="BH30" s="130" t="str">
        <f t="shared" ref="BH30:BL30" si="198">IF(BH24=BH26,"No data",IF(BH25=BH26,"N/A",IF(BH24+BH25=BH26,"N/A",BH20)))</f>
        <v>No data</v>
      </c>
      <c r="BI30" s="130" t="str">
        <f t="shared" si="198"/>
        <v>No data</v>
      </c>
      <c r="BJ30" s="130" t="str">
        <f t="shared" si="198"/>
        <v>No data</v>
      </c>
      <c r="BK30" s="130" t="str">
        <f t="shared" si="198"/>
        <v>No data</v>
      </c>
      <c r="BL30" s="130" t="str">
        <f t="shared" si="198"/>
        <v>No data</v>
      </c>
      <c r="BM30" s="130" t="str">
        <f t="shared" ref="BM30:CC30" si="199">IF(BM24=BM26,"No data",IF(BM25=BM26,"N/A",IF(BM24+BM25=BM26,"N/A",BM20)))</f>
        <v>No data</v>
      </c>
      <c r="BN30" s="130" t="str">
        <f t="shared" si="199"/>
        <v>No data</v>
      </c>
      <c r="BO30" s="130" t="str">
        <f t="shared" si="199"/>
        <v>No data</v>
      </c>
      <c r="BP30" s="130" t="str">
        <f t="shared" si="199"/>
        <v>No data</v>
      </c>
      <c r="BQ30" s="130" t="str">
        <f t="shared" si="199"/>
        <v>No data</v>
      </c>
      <c r="BR30" s="130" t="str">
        <f t="shared" ref="BR30" si="200">IF(BR24=BR26,"No data",IF(BR25=BR26,"N/A",IF(BR24+BR25=BR26,"N/A",BR20)))</f>
        <v>No data</v>
      </c>
      <c r="BS30" s="130" t="str">
        <f t="shared" si="199"/>
        <v>No data</v>
      </c>
      <c r="BT30" s="130" t="str">
        <f t="shared" si="199"/>
        <v>No data</v>
      </c>
      <c r="BU30" s="130" t="str">
        <f t="shared" si="199"/>
        <v>No data</v>
      </c>
      <c r="BV30" s="130" t="str">
        <f t="shared" si="199"/>
        <v>No data</v>
      </c>
      <c r="BW30" s="130" t="str">
        <f t="shared" si="199"/>
        <v>No data</v>
      </c>
      <c r="BX30" s="130" t="str">
        <f t="shared" ref="BX30" si="201">IF(BX24=BX26,"No data",IF(BX25=BX26,"N/A",IF(BX24+BX25=BX26,"N/A",BX20)))</f>
        <v>No data</v>
      </c>
      <c r="BY30" s="130" t="str">
        <f t="shared" si="199"/>
        <v>No data</v>
      </c>
      <c r="BZ30" s="130" t="str">
        <f t="shared" ref="BZ30" si="202">IF(BZ24=BZ26,"No data",IF(BZ25=BZ26,"N/A",IF(BZ24+BZ25=BZ26,"N/A",BZ20)))</f>
        <v>No data</v>
      </c>
      <c r="CA30" s="130" t="str">
        <f t="shared" ref="CA30:CB30" si="203">IF(CA24=CA26,"No data",IF(CA25=CA26,"N/A",IF(CA24+CA25=CA26,"N/A",CA20)))</f>
        <v>No data</v>
      </c>
      <c r="CB30" s="130" t="str">
        <f t="shared" si="203"/>
        <v>No data</v>
      </c>
      <c r="CC30" s="130" t="str">
        <f t="shared" si="199"/>
        <v>No data</v>
      </c>
    </row>
    <row r="31" spans="1:81" s="127" customFormat="1" x14ac:dyDescent="0.25">
      <c r="A31" s="131"/>
    </row>
    <row r="32" spans="1:81" s="127" customFormat="1" x14ac:dyDescent="0.25">
      <c r="A32" s="131"/>
      <c r="B32" s="128"/>
    </row>
    <row r="33" spans="1:14" s="27" customFormat="1" x14ac:dyDescent="0.25">
      <c r="A33" s="28"/>
    </row>
    <row r="34" spans="1:14" s="27" customFormat="1" x14ac:dyDescent="0.25">
      <c r="A34" s="28"/>
    </row>
    <row r="35" spans="1:14" s="27" customFormat="1" x14ac:dyDescent="0.25">
      <c r="A35" s="28"/>
      <c r="B35" s="44"/>
    </row>
    <row r="36" spans="1:14" s="27" customFormat="1" x14ac:dyDescent="0.25">
      <c r="A36" s="28"/>
    </row>
    <row r="37" spans="1:14" s="27" customFormat="1" x14ac:dyDescent="0.25">
      <c r="A37" s="28"/>
      <c r="B37" s="15"/>
      <c r="E37" s="2"/>
      <c r="F37" s="2"/>
      <c r="G37" s="2"/>
      <c r="H37" s="2"/>
      <c r="I37" s="2"/>
      <c r="J37" s="2"/>
      <c r="K37" s="2"/>
      <c r="L37" s="2"/>
      <c r="M37" s="2"/>
    </row>
    <row r="38" spans="1:14" s="27" customFormat="1" x14ac:dyDescent="0.25">
      <c r="A38" s="28"/>
      <c r="B38" s="15"/>
      <c r="E38" s="2"/>
      <c r="F38" s="2"/>
      <c r="G38" s="2"/>
      <c r="H38" s="2"/>
      <c r="I38" s="2"/>
      <c r="J38" s="2"/>
      <c r="K38" s="2"/>
      <c r="L38" s="2"/>
      <c r="M38" s="2"/>
    </row>
    <row r="39" spans="1:14" s="15" customFormat="1" x14ac:dyDescent="0.25">
      <c r="A39" s="3"/>
      <c r="E39" s="2"/>
      <c r="F39" s="2"/>
      <c r="G39" s="2"/>
      <c r="H39" s="2"/>
      <c r="I39" s="2"/>
      <c r="J39" s="2"/>
      <c r="K39" s="2"/>
      <c r="L39" s="2"/>
      <c r="M39" s="2"/>
    </row>
    <row r="40" spans="1:14" x14ac:dyDescent="0.25">
      <c r="A40" s="14"/>
      <c r="B40" s="15"/>
      <c r="C40" s="2"/>
      <c r="D40" s="2"/>
      <c r="E40" s="2"/>
      <c r="F40" s="2"/>
      <c r="G40" s="2"/>
      <c r="H40" s="2"/>
      <c r="I40" s="2"/>
      <c r="J40" s="2"/>
      <c r="K40" s="2"/>
      <c r="L40" s="2"/>
      <c r="M40" s="2"/>
      <c r="N40" s="2"/>
    </row>
    <row r="41" spans="1:14" x14ac:dyDescent="0.25">
      <c r="A41" s="14"/>
      <c r="B41" s="15"/>
      <c r="C41" s="2"/>
      <c r="D41" s="2"/>
      <c r="E41" s="15"/>
      <c r="F41" s="15"/>
      <c r="G41" s="15"/>
      <c r="H41" s="15"/>
      <c r="I41" s="15"/>
      <c r="J41" s="15"/>
      <c r="K41" s="15"/>
      <c r="L41" s="15"/>
      <c r="M41" s="15"/>
      <c r="N41" s="2"/>
    </row>
    <row r="42" spans="1:14" x14ac:dyDescent="0.25">
      <c r="A42" s="14"/>
      <c r="B42" s="15"/>
      <c r="C42" s="2"/>
      <c r="D42" s="2"/>
      <c r="E42" s="15"/>
      <c r="F42" s="15"/>
      <c r="G42" s="15"/>
      <c r="H42" s="15"/>
      <c r="I42" s="15"/>
      <c r="J42" s="15"/>
      <c r="K42" s="15"/>
      <c r="L42" s="15"/>
      <c r="M42" s="15"/>
      <c r="N42" s="2"/>
    </row>
    <row r="43" spans="1:14" x14ac:dyDescent="0.25">
      <c r="A43" s="14"/>
      <c r="B43" s="15"/>
      <c r="C43" s="2"/>
      <c r="D43" s="2"/>
      <c r="E43" s="2"/>
      <c r="F43" s="2"/>
      <c r="G43" s="2"/>
      <c r="H43" s="2"/>
      <c r="I43" s="2"/>
      <c r="J43" s="2"/>
      <c r="K43" s="2"/>
      <c r="L43" s="2"/>
      <c r="M43" s="2"/>
      <c r="N43" s="2"/>
    </row>
    <row r="44" spans="1:14" x14ac:dyDescent="0.25">
      <c r="A44" s="14"/>
      <c r="B44" s="15"/>
      <c r="C44" s="2"/>
      <c r="D44" s="2"/>
      <c r="E44" s="2"/>
      <c r="F44" s="2"/>
      <c r="G44" s="2"/>
      <c r="H44" s="2"/>
      <c r="I44" s="2"/>
      <c r="J44" s="2"/>
      <c r="K44" s="2"/>
      <c r="L44" s="2"/>
      <c r="M44" s="2"/>
      <c r="N44" s="2"/>
    </row>
    <row r="45" spans="1:14" x14ac:dyDescent="0.25">
      <c r="A45" s="14"/>
      <c r="B45" s="15"/>
      <c r="C45" s="2"/>
      <c r="D45" s="2"/>
      <c r="E45" s="2"/>
      <c r="F45" s="2"/>
      <c r="G45" s="2"/>
      <c r="H45" s="2"/>
      <c r="I45" s="2"/>
      <c r="J45" s="2"/>
      <c r="K45" s="2"/>
      <c r="L45" s="2"/>
      <c r="M45" s="2"/>
      <c r="N45" s="2"/>
    </row>
    <row r="46" spans="1:14" x14ac:dyDescent="0.25">
      <c r="A46" s="14"/>
      <c r="B46" s="27"/>
      <c r="C46" s="2"/>
      <c r="D46" s="2"/>
      <c r="E46" s="2"/>
      <c r="F46" s="2"/>
      <c r="G46" s="2"/>
      <c r="H46" s="2"/>
      <c r="I46" s="2"/>
      <c r="J46" s="2"/>
      <c r="K46" s="2"/>
      <c r="L46" s="2"/>
      <c r="M46" s="2"/>
      <c r="N46" s="2"/>
    </row>
    <row r="47" spans="1:14" x14ac:dyDescent="0.25">
      <c r="A47" s="14"/>
      <c r="B47" s="27"/>
      <c r="C47" s="14"/>
      <c r="D47" s="14"/>
      <c r="E47" s="14"/>
      <c r="F47" s="14"/>
      <c r="G47" s="14"/>
      <c r="H47" s="14"/>
      <c r="I47" s="14"/>
      <c r="J47" s="14"/>
      <c r="K47" s="14"/>
      <c r="L47" s="14"/>
      <c r="M47" s="14"/>
      <c r="N47" s="14"/>
    </row>
    <row r="48" spans="1:14" x14ac:dyDescent="0.25">
      <c r="B48" s="15"/>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14"/>
    </row>
  </sheetData>
  <mergeCells count="28">
    <mergeCell ref="B4:D4"/>
    <mergeCell ref="E4:K4"/>
    <mergeCell ref="E3:K3"/>
    <mergeCell ref="BK4:BM4"/>
    <mergeCell ref="BI3:BN3"/>
    <mergeCell ref="T3:AA3"/>
    <mergeCell ref="AV4:AW4"/>
    <mergeCell ref="Q4:R4"/>
    <mergeCell ref="N3:S3"/>
    <mergeCell ref="O4:P4"/>
    <mergeCell ref="B3:D3"/>
    <mergeCell ref="L4:N4"/>
    <mergeCell ref="L3:M3"/>
    <mergeCell ref="AB4:AD4"/>
    <mergeCell ref="U4:AA4"/>
    <mergeCell ref="BF4:BH4"/>
    <mergeCell ref="BO3:CC3"/>
    <mergeCell ref="BP4:BQ4"/>
    <mergeCell ref="AB3:AU3"/>
    <mergeCell ref="AV3:BH3"/>
    <mergeCell ref="BI4:BJ4"/>
    <mergeCell ref="AE4:AK4"/>
    <mergeCell ref="AL4:AQ4"/>
    <mergeCell ref="AS4:AU4"/>
    <mergeCell ref="AX4:BE4"/>
    <mergeCell ref="BR4:BS4"/>
    <mergeCell ref="BZ4:CC4"/>
    <mergeCell ref="BT4:BX4"/>
  </mergeCells>
  <conditionalFormatting sqref="N8:AA17">
    <cfRule type="containsText" dxfId="33" priority="5" operator="containsText" text="no">
      <formula>NOT(ISERROR(SEARCH("no",N8)))</formula>
    </cfRule>
  </conditionalFormatting>
  <conditionalFormatting sqref="AB8:AB15">
    <cfRule type="expression" dxfId="32" priority="44">
      <formula>(AB8:AB17="No")</formula>
    </cfRule>
  </conditionalFormatting>
  <conditionalFormatting sqref="AB16:AB17">
    <cfRule type="expression" dxfId="31" priority="45">
      <formula>(AB16:AB26="No")</formula>
    </cfRule>
  </conditionalFormatting>
  <conditionalFormatting sqref="AD8:AK15">
    <cfRule type="expression" dxfId="30" priority="1">
      <formula>(AD8:AD17="No")</formula>
    </cfRule>
  </conditionalFormatting>
  <conditionalFormatting sqref="AD16:AK17">
    <cfRule type="expression" dxfId="29" priority="2">
      <formula>(AD16:AD26="No")</formula>
    </cfRule>
  </conditionalFormatting>
  <conditionalFormatting sqref="AL10:BG10 BR10:BX10 BR11:BS11 AL11:AV12 BF11:BG12 BR12:BX13 AL13:BG13 BR14:BS14 AL14:AV15 BF14:BG15 BR15:BX16 AL16:BG16 AL17:AV17 BF17:BG17 BR17:BS17">
    <cfRule type="expression" dxfId="28" priority="42">
      <formula>(AL10:AL19="No")</formula>
    </cfRule>
  </conditionalFormatting>
  <conditionalFormatting sqref="AM8:AR8 AL9:AR9">
    <cfRule type="expression" dxfId="27" priority="96">
      <formula>(AL8:AL18="No")</formula>
    </cfRule>
  </conditionalFormatting>
  <conditionalFormatting sqref="AS8:BM9">
    <cfRule type="expression" dxfId="26" priority="9">
      <formula>(AS8:AS18="No")</formula>
    </cfRule>
  </conditionalFormatting>
  <conditionalFormatting sqref="AW11:BE12">
    <cfRule type="expression" dxfId="25" priority="39">
      <formula>(AW11:AW21="No")</formula>
    </cfRule>
  </conditionalFormatting>
  <conditionalFormatting sqref="AW14:BE15">
    <cfRule type="expression" dxfId="24" priority="37">
      <formula>(AW14:AW24="No")</formula>
    </cfRule>
  </conditionalFormatting>
  <conditionalFormatting sqref="AW17:BE17">
    <cfRule type="expression" dxfId="23" priority="36">
      <formula>(AW17:AW27="No")</formula>
    </cfRule>
  </conditionalFormatting>
  <conditionalFormatting sqref="BH10:BM17">
    <cfRule type="expression" dxfId="22" priority="10">
      <formula>(BH10:BH19="No")</formula>
    </cfRule>
  </conditionalFormatting>
  <conditionalFormatting sqref="BN8">
    <cfRule type="expression" dxfId="21" priority="98">
      <formula>(#REF!="No")</formula>
    </cfRule>
  </conditionalFormatting>
  <conditionalFormatting sqref="BN10">
    <cfRule type="expression" dxfId="20" priority="35">
      <formula>(#REF!="No")</formula>
    </cfRule>
  </conditionalFormatting>
  <conditionalFormatting sqref="BN12">
    <cfRule type="expression" dxfId="19" priority="33">
      <formula>(#REF!="No")</formula>
    </cfRule>
  </conditionalFormatting>
  <conditionalFormatting sqref="BN14">
    <cfRule type="expression" dxfId="18" priority="31">
      <formula>(#REF!="No")</formula>
    </cfRule>
  </conditionalFormatting>
  <conditionalFormatting sqref="BN16">
    <cfRule type="expression" dxfId="17" priority="29">
      <formula>(#REF!="No")</formula>
    </cfRule>
  </conditionalFormatting>
  <conditionalFormatting sqref="BN11:BQ11">
    <cfRule type="expression" dxfId="16" priority="27">
      <formula>(BN11:BN21="No")</formula>
    </cfRule>
  </conditionalFormatting>
  <conditionalFormatting sqref="BN13:BQ13">
    <cfRule type="expression" dxfId="15" priority="26">
      <formula>(BN13:BN23="No")</formula>
    </cfRule>
  </conditionalFormatting>
  <conditionalFormatting sqref="BN15:BQ15">
    <cfRule type="expression" dxfId="14" priority="25">
      <formula>(BN15:BN25="No")</formula>
    </cfRule>
  </conditionalFormatting>
  <conditionalFormatting sqref="BN17:BQ17">
    <cfRule type="expression" dxfId="13" priority="24">
      <formula>(BN17:BN27="No")</formula>
    </cfRule>
  </conditionalFormatting>
  <conditionalFormatting sqref="BN9:CC9">
    <cfRule type="expression" dxfId="12" priority="84">
      <formula>(BN9:BN19="No")</formula>
    </cfRule>
  </conditionalFormatting>
  <conditionalFormatting sqref="BO10:BQ10">
    <cfRule type="expression" dxfId="11" priority="34">
      <formula>(BO10:BO20="No")</formula>
    </cfRule>
  </conditionalFormatting>
  <conditionalFormatting sqref="BO12:BQ12">
    <cfRule type="expression" dxfId="10" priority="32">
      <formula>(BO12:BO22="No")</formula>
    </cfRule>
  </conditionalFormatting>
  <conditionalFormatting sqref="BO14:BQ14">
    <cfRule type="expression" dxfId="9" priority="30">
      <formula>(BO14:BO24="No")</formula>
    </cfRule>
  </conditionalFormatting>
  <conditionalFormatting sqref="BO16:BQ16">
    <cfRule type="expression" dxfId="8" priority="28">
      <formula>(BO16:BO26="No")</formula>
    </cfRule>
  </conditionalFormatting>
  <conditionalFormatting sqref="BO8:CC8">
    <cfRule type="expression" dxfId="7" priority="86">
      <formula>(BO8:BO18="No")</formula>
    </cfRule>
  </conditionalFormatting>
  <conditionalFormatting sqref="BT11:BX11">
    <cfRule type="expression" dxfId="6" priority="23">
      <formula>(BT11:BT21="No")</formula>
    </cfRule>
  </conditionalFormatting>
  <conditionalFormatting sqref="BT14:BX14">
    <cfRule type="expression" dxfId="5" priority="22">
      <formula>(BT14:BT24="No")</formula>
    </cfRule>
  </conditionalFormatting>
  <conditionalFormatting sqref="BT17:BX17">
    <cfRule type="expression" dxfId="4" priority="21">
      <formula>(BT17:BT27="No")</formula>
    </cfRule>
  </conditionalFormatting>
  <conditionalFormatting sqref="BY10:CC17">
    <cfRule type="expression" dxfId="3" priority="12">
      <formula>(BY10:BY20="No")</formula>
    </cfRule>
  </conditionalFormatting>
  <dataValidations count="2">
    <dataValidation type="list" allowBlank="1" showInputMessage="1" showErrorMessage="1" sqref="I8:I17 BO8:BS8 BT8:BV17 AS8:AU17 BO10:BQ10 BO12:BQ12 BO14:BQ14 BO16:BQ16 AD8:AD17 BF8:BH17 BK8:BN17 BX8:CC17 M8:AB17" xr:uid="{07AF25C2-C3FF-4CC2-9453-E1738277A9CD}">
      <formula1>Answer3</formula1>
    </dataValidation>
    <dataValidation type="date" allowBlank="1" showInputMessage="1" showErrorMessage="1" sqref="E18:M20 AC18:AC20" xr:uid="{1553D84B-9086-4F8C-96C9-3AEF8DFD6A0D}">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906737C-2F28-417A-AFAB-C79A01CF78BA}">
          <x14:formula1>
            <xm:f>answer_sheet!$C$2:$C$4</xm:f>
          </x14:formula1>
          <xm:sqref>C8:C17</xm:sqref>
        </x14:dataValidation>
        <x14:dataValidation type="list" allowBlank="1" showInputMessage="1" showErrorMessage="1" xr:uid="{F0271EDC-98AE-416D-93E7-224A74A854FF}">
          <x14:formula1>
            <xm:f>answer_sheet!$G$2:$G$4</xm:f>
          </x14:formula1>
          <xm:sqref>BO17:BQ17 AR8:AR17 BW8:BW17 AV8:AW17 BR9:BS17 BO9:BQ9 BO15:BQ15 BO11:BQ11 BO13:BQ13</xm:sqref>
        </x14:dataValidation>
        <x14:dataValidation type="list" allowBlank="1" showInputMessage="1" showErrorMessage="1" xr:uid="{E576A50D-7D0A-46F2-8865-C4DC9DBDDD45}">
          <x14:formula1>
            <xm:f>answer_sheet!$AX$2:$AX$4</xm:f>
          </x14:formula1>
          <xm:sqref>AM8:AQ17 AL7:AL17 AX8:BE17 AE8:AK17</xm:sqref>
        </x14:dataValidation>
        <x14:dataValidation type="list" allowBlank="1" showInputMessage="1" showErrorMessage="1" xr:uid="{DF967972-4BA9-4991-838A-BD5DAFF5AF11}">
          <x14:formula1>
            <xm:f>answer_sheet!$AV$2:$AV$6</xm:f>
          </x14:formula1>
          <xm:sqref>L8:L17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9"/>
  <sheetViews>
    <sheetView showGridLines="0" zoomScale="80" zoomScaleNormal="80" workbookViewId="0">
      <selection activeCell="G25" sqref="G25"/>
    </sheetView>
  </sheetViews>
  <sheetFormatPr defaultRowHeight="15" x14ac:dyDescent="0.25"/>
  <cols>
    <col min="6" max="6" width="8.28515625" customWidth="1"/>
    <col min="7" max="7" width="8.85546875" customWidth="1"/>
    <col min="8" max="8" width="13.28515625" customWidth="1"/>
    <col min="9" max="9" width="9.28515625" customWidth="1"/>
    <col min="10" max="10" width="10.7109375" customWidth="1"/>
    <col min="11" max="12" width="8.7109375" customWidth="1"/>
    <col min="13" max="13" width="7.28515625" customWidth="1"/>
  </cols>
  <sheetData>
    <row r="1" spans="7:19" ht="15" customHeight="1" x14ac:dyDescent="0.25">
      <c r="G1" s="168" t="s">
        <v>88</v>
      </c>
      <c r="H1" s="169"/>
      <c r="I1" s="170"/>
      <c r="J1" s="170"/>
      <c r="K1" s="170"/>
      <c r="L1" s="82"/>
      <c r="N1" s="168" t="s">
        <v>32</v>
      </c>
      <c r="O1" s="168"/>
      <c r="P1" s="169"/>
      <c r="Q1" s="169"/>
      <c r="R1" s="171"/>
    </row>
    <row r="2" spans="7:19" ht="17.25" customHeight="1" x14ac:dyDescent="0.25">
      <c r="G2" s="123">
        <v>1</v>
      </c>
      <c r="H2" s="123">
        <v>2</v>
      </c>
      <c r="I2" s="123">
        <v>3</v>
      </c>
      <c r="J2" s="123">
        <v>4</v>
      </c>
      <c r="K2" s="124">
        <v>5</v>
      </c>
      <c r="L2" s="124">
        <v>6</v>
      </c>
      <c r="N2" s="123">
        <v>1</v>
      </c>
      <c r="O2" s="123">
        <v>2</v>
      </c>
      <c r="P2" s="123">
        <v>3</v>
      </c>
      <c r="Q2" s="123">
        <v>4</v>
      </c>
      <c r="R2" s="124">
        <v>5</v>
      </c>
      <c r="S2" s="124">
        <v>6</v>
      </c>
    </row>
    <row r="3" spans="7:19" x14ac:dyDescent="0.25">
      <c r="G3" s="79" t="s">
        <v>114</v>
      </c>
      <c r="H3" s="79" t="s">
        <v>123</v>
      </c>
      <c r="I3" s="79" t="s">
        <v>125</v>
      </c>
      <c r="J3" s="79" t="s">
        <v>289</v>
      </c>
      <c r="K3" s="79">
        <v>17</v>
      </c>
      <c r="L3" s="79">
        <v>20</v>
      </c>
      <c r="N3" s="80" t="str">
        <f>+'Audit Tool'!N30</f>
        <v>No data</v>
      </c>
      <c r="O3" s="80" t="str">
        <f>+'Audit Tool'!T30</f>
        <v>No data</v>
      </c>
      <c r="P3" s="80" t="str">
        <f>+'Audit Tool'!AB30</f>
        <v>No data</v>
      </c>
      <c r="Q3" s="80" t="str">
        <f>+'Audit Tool'!AV30</f>
        <v>No data</v>
      </c>
      <c r="R3" s="80" t="str">
        <f>+'Audit Tool'!BI30</f>
        <v>No data</v>
      </c>
      <c r="S3" s="80" t="str">
        <f>+'Audit Tool'!BO30</f>
        <v>No data</v>
      </c>
    </row>
    <row r="4" spans="7:19" x14ac:dyDescent="0.25">
      <c r="G4" s="79" t="s">
        <v>115</v>
      </c>
      <c r="H4" s="79" t="s">
        <v>124</v>
      </c>
      <c r="I4" s="79" t="s">
        <v>168</v>
      </c>
      <c r="J4" s="79" t="s">
        <v>290</v>
      </c>
      <c r="K4" s="79" t="s">
        <v>129</v>
      </c>
      <c r="L4" s="79" t="s">
        <v>231</v>
      </c>
      <c r="N4" s="80" t="str">
        <f>+'Audit Tool'!O30</f>
        <v>No data</v>
      </c>
      <c r="O4" s="80" t="str">
        <f>+'Audit Tool'!U30</f>
        <v>No data</v>
      </c>
      <c r="P4" s="80" t="str">
        <f>+'Audit Tool'!AD30</f>
        <v>No data</v>
      </c>
      <c r="Q4" s="80" t="str">
        <f>+'Audit Tool'!AW30</f>
        <v>No data</v>
      </c>
      <c r="R4" s="80" t="str">
        <f>+'Audit Tool'!BJ30</f>
        <v>No data</v>
      </c>
      <c r="S4" s="80" t="str">
        <f>+'Audit Tool'!BP30</f>
        <v>No data</v>
      </c>
    </row>
    <row r="5" spans="7:19" x14ac:dyDescent="0.25">
      <c r="G5" s="79" t="s">
        <v>161</v>
      </c>
      <c r="H5" s="79" t="s">
        <v>267</v>
      </c>
      <c r="I5" s="79" t="s">
        <v>273</v>
      </c>
      <c r="J5" s="79" t="s">
        <v>291</v>
      </c>
      <c r="K5" s="79" t="s">
        <v>299</v>
      </c>
      <c r="L5" s="79" t="s">
        <v>230</v>
      </c>
      <c r="N5" s="80" t="str">
        <f>+'Audit Tool'!P30</f>
        <v>No data</v>
      </c>
      <c r="O5" s="80" t="str">
        <f>+'Audit Tool'!V30</f>
        <v>No data</v>
      </c>
      <c r="P5" s="80" t="str">
        <f>+'Audit Tool'!AE30</f>
        <v>No data</v>
      </c>
      <c r="Q5" s="80" t="str">
        <f>+'Audit Tool'!AX30</f>
        <v>No data</v>
      </c>
      <c r="R5" s="80" t="str">
        <f>+'Audit Tool'!BK30</f>
        <v>No data</v>
      </c>
      <c r="S5" s="80" t="str">
        <f>+'Audit Tool'!BQ30</f>
        <v>No data</v>
      </c>
    </row>
    <row r="6" spans="7:19" x14ac:dyDescent="0.25">
      <c r="G6" s="79" t="s">
        <v>120</v>
      </c>
      <c r="H6" s="79" t="s">
        <v>268</v>
      </c>
      <c r="I6" s="79" t="s">
        <v>274</v>
      </c>
      <c r="J6" s="79" t="s">
        <v>292</v>
      </c>
      <c r="K6" s="79" t="s">
        <v>300</v>
      </c>
      <c r="L6" s="79" t="s">
        <v>232</v>
      </c>
      <c r="N6" s="80" t="str">
        <f>+'Audit Tool'!Q30</f>
        <v>No data</v>
      </c>
      <c r="O6" s="80" t="str">
        <f>+'Audit Tool'!W30</f>
        <v>No data</v>
      </c>
      <c r="P6" s="80" t="str">
        <f>+'Audit Tool'!AF30</f>
        <v>No data</v>
      </c>
      <c r="Q6" s="80" t="str">
        <f>+'Audit Tool'!AY30</f>
        <v>No data</v>
      </c>
      <c r="R6" s="80" t="str">
        <f>+'Audit Tool'!BL30</f>
        <v>No data</v>
      </c>
      <c r="S6" s="80" t="str">
        <f>+'Audit Tool'!BR30</f>
        <v>No data</v>
      </c>
    </row>
    <row r="7" spans="7:19" x14ac:dyDescent="0.25">
      <c r="G7" s="79" t="s">
        <v>121</v>
      </c>
      <c r="H7" s="79" t="s">
        <v>269</v>
      </c>
      <c r="I7" s="79" t="s">
        <v>275</v>
      </c>
      <c r="J7" s="79" t="s">
        <v>293</v>
      </c>
      <c r="K7" s="79" t="s">
        <v>301</v>
      </c>
      <c r="L7" s="79" t="s">
        <v>248</v>
      </c>
      <c r="N7" s="80" t="str">
        <f>+'Audit Tool'!R30</f>
        <v>No data</v>
      </c>
      <c r="O7" s="80" t="str">
        <f>+'Audit Tool'!X30</f>
        <v>No data</v>
      </c>
      <c r="P7" s="80" t="str">
        <f>+'Audit Tool'!AG30</f>
        <v>No data</v>
      </c>
      <c r="Q7" s="80" t="str">
        <f>+'Audit Tool'!AZ30</f>
        <v>No data</v>
      </c>
      <c r="R7" s="80" t="str">
        <f>+'Audit Tool'!BM30</f>
        <v>No data</v>
      </c>
      <c r="S7" s="80" t="str">
        <f>+'Audit Tool'!BS30</f>
        <v>No data</v>
      </c>
    </row>
    <row r="8" spans="7:19" x14ac:dyDescent="0.25">
      <c r="G8" s="79">
        <v>12</v>
      </c>
      <c r="H8" s="79" t="s">
        <v>270</v>
      </c>
      <c r="I8" s="79" t="s">
        <v>276</v>
      </c>
      <c r="J8" s="79" t="s">
        <v>294</v>
      </c>
      <c r="K8" s="79">
        <v>19</v>
      </c>
      <c r="L8" s="79" t="s">
        <v>196</v>
      </c>
      <c r="N8" s="80" t="str">
        <f>+'Audit Tool'!S30</f>
        <v>No data</v>
      </c>
      <c r="O8" s="80" t="str">
        <f>+'Audit Tool'!Y30</f>
        <v>No data</v>
      </c>
      <c r="P8" s="80" t="str">
        <f>+'Audit Tool'!AH30</f>
        <v>No data</v>
      </c>
      <c r="Q8" s="80" t="str">
        <f>+'Audit Tool'!BA30</f>
        <v>No data</v>
      </c>
      <c r="R8" s="80" t="str">
        <f>+'Audit Tool'!BN30</f>
        <v>No data</v>
      </c>
      <c r="S8" s="80" t="str">
        <f>+'Audit Tool'!BT30</f>
        <v>No data</v>
      </c>
    </row>
    <row r="9" spans="7:19" x14ac:dyDescent="0.25">
      <c r="G9" s="81"/>
      <c r="H9" s="79" t="s">
        <v>271</v>
      </c>
      <c r="I9" s="79" t="s">
        <v>277</v>
      </c>
      <c r="J9" s="79" t="s">
        <v>295</v>
      </c>
      <c r="L9" s="79" t="s">
        <v>197</v>
      </c>
      <c r="N9" s="81"/>
      <c r="O9" s="80" t="str">
        <f>+'Audit Tool'!Z30</f>
        <v>No data</v>
      </c>
      <c r="P9" s="80" t="str">
        <f>+'Audit Tool'!AI30</f>
        <v>No data</v>
      </c>
      <c r="Q9" s="80" t="str">
        <f>+'Audit Tool'!BB30</f>
        <v>No data</v>
      </c>
      <c r="S9" s="80" t="str">
        <f>+'Audit Tool'!BU30</f>
        <v>No data</v>
      </c>
    </row>
    <row r="10" spans="7:19" ht="15" customHeight="1" x14ac:dyDescent="0.25">
      <c r="G10" s="81"/>
      <c r="H10" s="79" t="s">
        <v>272</v>
      </c>
      <c r="I10" s="79" t="s">
        <v>278</v>
      </c>
      <c r="J10" s="79" t="s">
        <v>296</v>
      </c>
      <c r="L10" s="79" t="s">
        <v>198</v>
      </c>
      <c r="M10" s="17"/>
      <c r="N10" s="81"/>
      <c r="O10" s="80" t="str">
        <f>+'Audit Tool'!AA30</f>
        <v>No data</v>
      </c>
      <c r="P10" s="80" t="str">
        <f>+'Audit Tool'!AJ30</f>
        <v>No data</v>
      </c>
      <c r="Q10" s="80" t="str">
        <f>+'Audit Tool'!BC30</f>
        <v>No data</v>
      </c>
      <c r="S10" s="80" t="str">
        <f>+'Audit Tool'!BV30</f>
        <v>No data</v>
      </c>
    </row>
    <row r="11" spans="7:19" ht="15" customHeight="1" x14ac:dyDescent="0.25">
      <c r="I11" s="79" t="s">
        <v>279</v>
      </c>
      <c r="J11" s="79" t="s">
        <v>297</v>
      </c>
      <c r="L11" s="79" t="s">
        <v>247</v>
      </c>
      <c r="P11" s="80" t="str">
        <f>+'Audit Tool'!AK30</f>
        <v>No data</v>
      </c>
      <c r="Q11" s="80" t="str">
        <f>+'Audit Tool'!BD30</f>
        <v>No data</v>
      </c>
      <c r="S11" s="80" t="str">
        <f>+'Audit Tool'!BW30</f>
        <v>No data</v>
      </c>
    </row>
    <row r="12" spans="7:19" ht="21" customHeight="1" x14ac:dyDescent="0.25">
      <c r="I12" s="79" t="s">
        <v>280</v>
      </c>
      <c r="J12" s="79" t="s">
        <v>298</v>
      </c>
      <c r="L12" s="79" t="s">
        <v>249</v>
      </c>
      <c r="P12" s="80" t="str">
        <f>+'Audit Tool'!AL30</f>
        <v>No data</v>
      </c>
      <c r="Q12" s="80" t="str">
        <f>+'Audit Tool'!BE30</f>
        <v>No data</v>
      </c>
      <c r="S12" s="80" t="str">
        <f>+'Audit Tool'!BX30</f>
        <v>No data</v>
      </c>
    </row>
    <row r="13" spans="7:19" ht="15" customHeight="1" x14ac:dyDescent="0.25">
      <c r="I13" s="79" t="s">
        <v>281</v>
      </c>
      <c r="J13" s="79">
        <v>15</v>
      </c>
      <c r="L13" s="79">
        <v>23</v>
      </c>
      <c r="P13" s="80" t="str">
        <f>+'Audit Tool'!AM30</f>
        <v>No data</v>
      </c>
      <c r="Q13" s="80" t="str">
        <f>+'Audit Tool'!BF30</f>
        <v>No data</v>
      </c>
      <c r="S13" s="80" t="str">
        <f>+'Audit Tool'!BY30</f>
        <v>No data</v>
      </c>
    </row>
    <row r="14" spans="7:19" ht="15" customHeight="1" x14ac:dyDescent="0.25">
      <c r="I14" s="79" t="s">
        <v>282</v>
      </c>
      <c r="J14" s="79" t="s">
        <v>127</v>
      </c>
      <c r="L14" s="79" t="s">
        <v>245</v>
      </c>
      <c r="P14" s="80" t="str">
        <f>+'Audit Tool'!AN30</f>
        <v>No data</v>
      </c>
      <c r="Q14" s="80" t="str">
        <f>+'Audit Tool'!BG30</f>
        <v>No data</v>
      </c>
      <c r="S14" s="80" t="str">
        <f>+'Audit Tool'!BZ30</f>
        <v>No data</v>
      </c>
    </row>
    <row r="15" spans="7:19" ht="15" customHeight="1" x14ac:dyDescent="0.25">
      <c r="I15" s="79" t="s">
        <v>283</v>
      </c>
      <c r="J15" s="79" t="s">
        <v>128</v>
      </c>
      <c r="L15" s="79" t="s">
        <v>246</v>
      </c>
      <c r="P15" s="80" t="str">
        <f>+'Audit Tool'!AO30</f>
        <v>No data</v>
      </c>
      <c r="Q15" s="80" t="str">
        <f>+'Audit Tool'!BH30</f>
        <v>No data</v>
      </c>
      <c r="S15" s="80" t="str">
        <f>+'Audit Tool'!CA30</f>
        <v>No data</v>
      </c>
    </row>
    <row r="16" spans="7:19" ht="15" customHeight="1" x14ac:dyDescent="0.25">
      <c r="I16" s="79" t="s">
        <v>284</v>
      </c>
      <c r="L16" s="79" t="s">
        <v>250</v>
      </c>
      <c r="P16" s="80" t="str">
        <f>+'Audit Tool'!AP30</f>
        <v>No data</v>
      </c>
      <c r="S16" s="80" t="str">
        <f>+'Audit Tool'!CB30</f>
        <v>No data</v>
      </c>
    </row>
    <row r="17" spans="1:19" s="65" customFormat="1" ht="19.5" customHeight="1" x14ac:dyDescent="0.25">
      <c r="A17" s="166"/>
      <c r="B17" s="167"/>
      <c r="C17" s="167"/>
      <c r="I17" s="79" t="s">
        <v>285</v>
      </c>
      <c r="K17"/>
      <c r="L17" s="79" t="s">
        <v>251</v>
      </c>
      <c r="P17" s="80" t="str">
        <f>+'Audit Tool'!AQ30</f>
        <v>No data</v>
      </c>
      <c r="R17"/>
      <c r="S17" s="80" t="str">
        <f>+'Audit Tool'!CC30</f>
        <v>No data</v>
      </c>
    </row>
    <row r="18" spans="1:19" x14ac:dyDescent="0.25">
      <c r="A18" s="188" t="s">
        <v>130</v>
      </c>
      <c r="B18" s="179"/>
      <c r="C18" s="179"/>
      <c r="D18" s="179"/>
      <c r="E18" s="179"/>
      <c r="F18" s="179"/>
      <c r="G18" s="179"/>
      <c r="H18" s="189"/>
      <c r="I18" s="79" t="s">
        <v>241</v>
      </c>
      <c r="M18" s="82"/>
      <c r="P18" s="80" t="str">
        <f>+'Audit Tool'!AR30</f>
        <v>No data</v>
      </c>
    </row>
    <row r="19" spans="1:19" x14ac:dyDescent="0.25">
      <c r="A19" s="179"/>
      <c r="B19" s="179"/>
      <c r="C19" s="179"/>
      <c r="D19" s="179"/>
      <c r="E19" s="179"/>
      <c r="F19" s="179"/>
      <c r="G19" s="179"/>
      <c r="H19" s="189"/>
      <c r="I19" s="79" t="s">
        <v>286</v>
      </c>
      <c r="P19" s="80" t="str">
        <f>+'Audit Tool'!AS30</f>
        <v>No data</v>
      </c>
    </row>
    <row r="20" spans="1:19" x14ac:dyDescent="0.25">
      <c r="A20" s="17"/>
      <c r="B20" s="17"/>
      <c r="C20" s="17"/>
      <c r="D20" s="17"/>
      <c r="E20" s="17"/>
      <c r="F20" s="17"/>
      <c r="G20" s="17"/>
      <c r="H20" s="17"/>
      <c r="I20" s="79" t="s">
        <v>287</v>
      </c>
      <c r="P20" s="80" t="str">
        <f>+'Audit Tool'!AT30</f>
        <v>No data</v>
      </c>
    </row>
    <row r="21" spans="1:19" ht="15" customHeight="1" x14ac:dyDescent="0.25">
      <c r="A21" s="17"/>
      <c r="H21" s="17"/>
      <c r="I21" s="79" t="s">
        <v>288</v>
      </c>
      <c r="P21" s="80" t="str">
        <f>+'Audit Tool'!AU30</f>
        <v>No data</v>
      </c>
    </row>
    <row r="22" spans="1:19" x14ac:dyDescent="0.25">
      <c r="A22" s="17"/>
      <c r="H22" s="17"/>
    </row>
    <row r="23" spans="1:19" x14ac:dyDescent="0.25">
      <c r="A23" s="17"/>
      <c r="B23" s="185" t="s">
        <v>36</v>
      </c>
      <c r="C23" s="186"/>
      <c r="D23" s="186"/>
      <c r="E23" s="186"/>
      <c r="F23" s="186"/>
      <c r="G23" s="187"/>
      <c r="H23" s="175" t="s">
        <v>75</v>
      </c>
      <c r="I23" s="176"/>
      <c r="J23" s="176"/>
      <c r="K23" s="177"/>
      <c r="L23" s="172" t="s">
        <v>33</v>
      </c>
    </row>
    <row r="24" spans="1:19" x14ac:dyDescent="0.25">
      <c r="A24" s="17"/>
      <c r="B24" s="123">
        <v>1</v>
      </c>
      <c r="C24" s="123">
        <v>2</v>
      </c>
      <c r="D24" s="123">
        <v>3</v>
      </c>
      <c r="E24" s="123">
        <v>4</v>
      </c>
      <c r="F24" s="124">
        <v>5</v>
      </c>
      <c r="G24" s="124">
        <v>6</v>
      </c>
      <c r="H24" s="178"/>
      <c r="I24" s="179"/>
      <c r="J24" s="179"/>
      <c r="K24" s="180"/>
      <c r="L24" s="173"/>
    </row>
    <row r="25" spans="1:19" x14ac:dyDescent="0.25">
      <c r="B25" s="25" t="str">
        <f>IF(N3="No data", "No data", IF(N3="NA","NA",IF(N3="%","%", SUM(N3:N8)/COUNT(N3:N8))))</f>
        <v>No data</v>
      </c>
      <c r="C25" s="25" t="str">
        <f>IF(O3="No data", "No data", IF(O3="NA","NA",IF(O3="%","%", SUM(O3:O10)/COUNT(O3:O10))))</f>
        <v>No data</v>
      </c>
      <c r="D25" s="25" t="str">
        <f>IF(P3="No data", "No data", IF(P3="NA","NA",IF(P3="%","%", SUM(P3:P21)/COUNT(P3:P21))))</f>
        <v>No data</v>
      </c>
      <c r="E25" s="25" t="str">
        <f>IF(Q3="No data", "No data", IF(Q3="NA","NA",IF(Q3="%","%", SUM(Q3:Q15)/COUNT(Q3:Q15))))</f>
        <v>No data</v>
      </c>
      <c r="F25" s="25" t="str">
        <f>IF(R3="No data", "No data", IF(R3="NA","NA",IF(R3="%","%", SUM(R3:R8)/COUNT(R3:R8))))</f>
        <v>No data</v>
      </c>
      <c r="G25" s="25" t="str">
        <f>IF(S3="No data", "No data", IF(S3="NA","NA",IF(S3="%","%", SUM(S3:S17)/COUNT(S3:S17))))</f>
        <v>No data</v>
      </c>
      <c r="H25" s="178"/>
      <c r="I25" s="179"/>
      <c r="J25" s="179"/>
      <c r="K25" s="180"/>
      <c r="L25" s="173"/>
    </row>
    <row r="26" spans="1:19" x14ac:dyDescent="0.25">
      <c r="H26" s="178"/>
      <c r="I26" s="179"/>
      <c r="J26" s="179"/>
      <c r="K26" s="180"/>
      <c r="L26" s="173"/>
    </row>
    <row r="27" spans="1:19" x14ac:dyDescent="0.25">
      <c r="H27" s="181"/>
      <c r="I27" s="169"/>
      <c r="J27" s="169"/>
      <c r="K27" s="182"/>
      <c r="L27" s="174"/>
    </row>
    <row r="28" spans="1:19" x14ac:dyDescent="0.25">
      <c r="H28" s="183" t="s">
        <v>34</v>
      </c>
      <c r="I28" s="184"/>
      <c r="J28" s="184"/>
      <c r="K28" s="163"/>
      <c r="L28" s="88" t="s">
        <v>135</v>
      </c>
    </row>
    <row r="29" spans="1:19" x14ac:dyDescent="0.25">
      <c r="G29" s="83"/>
      <c r="H29" s="161" t="s">
        <v>35</v>
      </c>
      <c r="I29" s="162"/>
      <c r="J29" s="162"/>
      <c r="K29" s="163"/>
      <c r="L29" s="87" t="s">
        <v>134</v>
      </c>
    </row>
    <row r="30" spans="1:19" x14ac:dyDescent="0.25">
      <c r="G30" s="83"/>
      <c r="H30" s="164" t="s">
        <v>37</v>
      </c>
      <c r="I30" s="165"/>
      <c r="J30" s="165"/>
      <c r="K30" s="163"/>
      <c r="L30" s="29" t="s">
        <v>38</v>
      </c>
    </row>
    <row r="31" spans="1:19" x14ac:dyDescent="0.25">
      <c r="G31" s="83"/>
      <c r="H31" s="83"/>
    </row>
    <row r="32" spans="1:19" x14ac:dyDescent="0.25">
      <c r="G32" s="83"/>
      <c r="H32" s="83"/>
    </row>
    <row r="33" spans="7:8" x14ac:dyDescent="0.25">
      <c r="G33" s="83"/>
      <c r="H33" s="84"/>
    </row>
    <row r="34" spans="7:8" x14ac:dyDescent="0.25">
      <c r="H34" s="85"/>
    </row>
    <row r="35" spans="7:8" x14ac:dyDescent="0.25">
      <c r="H35" s="85"/>
    </row>
    <row r="38" spans="7:8" x14ac:dyDescent="0.25">
      <c r="H38" s="85"/>
    </row>
    <row r="39" spans="7:8" x14ac:dyDescent="0.25">
      <c r="H39" s="85"/>
    </row>
  </sheetData>
  <mergeCells count="10">
    <mergeCell ref="H29:K29"/>
    <mergeCell ref="H30:K30"/>
    <mergeCell ref="A17:C17"/>
    <mergeCell ref="G1:K1"/>
    <mergeCell ref="N1:R1"/>
    <mergeCell ref="L23:L27"/>
    <mergeCell ref="H23:K27"/>
    <mergeCell ref="H28:K28"/>
    <mergeCell ref="B23:G23"/>
    <mergeCell ref="A18:H19"/>
  </mergeCells>
  <conditionalFormatting sqref="B25:G25">
    <cfRule type="cellIs" dxfId="2" priority="1" operator="between">
      <formula>0</formula>
      <formula>49</formula>
    </cfRule>
    <cfRule type="cellIs" dxfId="1" priority="2" operator="between">
      <formula>50</formula>
      <formula>89</formula>
    </cfRule>
    <cfRule type="cellIs" dxfId="0" priority="4" operator="between">
      <formula>90</formula>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9"/>
  <sheetViews>
    <sheetView zoomScaleNormal="100" workbookViewId="0">
      <selection activeCell="A3" sqref="A3"/>
    </sheetView>
  </sheetViews>
  <sheetFormatPr defaultColWidth="9.140625" defaultRowHeight="15.75" x14ac:dyDescent="0.25"/>
  <cols>
    <col min="1" max="1" width="26.7109375" style="42" customWidth="1"/>
    <col min="2" max="2" width="141.85546875" style="4" customWidth="1"/>
    <col min="3" max="16384" width="9.140625" style="78"/>
  </cols>
  <sheetData>
    <row r="1" spans="1:2" x14ac:dyDescent="0.25">
      <c r="A1" s="190" t="s">
        <v>3</v>
      </c>
      <c r="B1" s="60" t="s">
        <v>312</v>
      </c>
    </row>
    <row r="2" spans="1:2" ht="24.75" customHeight="1" x14ac:dyDescent="0.25">
      <c r="A2" s="191"/>
      <c r="B2" s="97" t="s">
        <v>160</v>
      </c>
    </row>
    <row r="3" spans="1:2" s="1" customFormat="1" ht="31.5" x14ac:dyDescent="0.25">
      <c r="A3" s="58" t="s">
        <v>63</v>
      </c>
      <c r="B3" s="54" t="s">
        <v>65</v>
      </c>
    </row>
    <row r="4" spans="1:2" ht="71.25" customHeight="1" x14ac:dyDescent="0.25">
      <c r="A4" s="57">
        <v>1</v>
      </c>
      <c r="B4" s="86" t="s">
        <v>223</v>
      </c>
    </row>
    <row r="5" spans="1:2" ht="57" customHeight="1" x14ac:dyDescent="0.25">
      <c r="A5" s="57">
        <v>2</v>
      </c>
      <c r="B5" s="86" t="s">
        <v>224</v>
      </c>
    </row>
    <row r="6" spans="1:2" ht="36" customHeight="1" x14ac:dyDescent="0.25">
      <c r="A6" s="57">
        <v>3</v>
      </c>
      <c r="B6" s="86" t="s">
        <v>228</v>
      </c>
    </row>
    <row r="7" spans="1:2" ht="90" x14ac:dyDescent="0.25">
      <c r="A7" s="57">
        <v>4</v>
      </c>
      <c r="B7" s="86" t="s">
        <v>225</v>
      </c>
    </row>
    <row r="8" spans="1:2" ht="40.5" customHeight="1" x14ac:dyDescent="0.25">
      <c r="A8" s="57">
        <v>5</v>
      </c>
      <c r="B8" s="86" t="s">
        <v>226</v>
      </c>
    </row>
    <row r="9" spans="1:2" ht="63.75" thickBot="1" x14ac:dyDescent="0.3">
      <c r="A9" s="59">
        <v>6</v>
      </c>
      <c r="B9" s="61" t="s">
        <v>227</v>
      </c>
    </row>
  </sheetData>
  <mergeCells count="1">
    <mergeCell ref="A1:A2"/>
  </mergeCells>
  <hyperlinks>
    <hyperlink ref="B2" r:id="rId1" xr:uid="{EBD86AB8-D749-4038-9361-39079ACD1191}"/>
  </hyperlinks>
  <pageMargins left="0.70866141732283472" right="0.70866141732283472" top="0.74803149606299213" bottom="0.74803149606299213" header="0.31496062992125984" footer="0.31496062992125984"/>
  <pageSetup paperSize="9" scale="77"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8" t="s">
        <v>55</v>
      </c>
    </row>
    <row r="3" spans="1:13" x14ac:dyDescent="0.25">
      <c r="A3" t="s">
        <v>41</v>
      </c>
      <c r="C3" t="s">
        <v>24</v>
      </c>
      <c r="E3" t="s">
        <v>4</v>
      </c>
      <c r="G3" t="s">
        <v>26</v>
      </c>
      <c r="I3" t="s">
        <v>42</v>
      </c>
      <c r="K3" t="s">
        <v>27</v>
      </c>
      <c r="M3" t="s">
        <v>28</v>
      </c>
    </row>
    <row r="4" spans="1:13" x14ac:dyDescent="0.25">
      <c r="A4" t="s">
        <v>43</v>
      </c>
      <c r="C4" t="s">
        <v>48</v>
      </c>
      <c r="E4" t="s">
        <v>5</v>
      </c>
      <c r="G4" t="s">
        <v>5</v>
      </c>
      <c r="I4" t="s">
        <v>5</v>
      </c>
      <c r="K4" t="s">
        <v>5</v>
      </c>
      <c r="M4" t="s">
        <v>5</v>
      </c>
    </row>
    <row r="5" spans="1:13" x14ac:dyDescent="0.25">
      <c r="A5" t="s">
        <v>6</v>
      </c>
      <c r="C5" t="s">
        <v>47</v>
      </c>
      <c r="E5" t="s">
        <v>7</v>
      </c>
      <c r="G5" t="s">
        <v>7</v>
      </c>
      <c r="I5" t="s">
        <v>7</v>
      </c>
      <c r="K5" t="s">
        <v>7</v>
      </c>
      <c r="M5" t="s">
        <v>7</v>
      </c>
    </row>
    <row r="6" spans="1:13" x14ac:dyDescent="0.25">
      <c r="E6" t="s">
        <v>49</v>
      </c>
      <c r="I6" t="s">
        <v>58</v>
      </c>
      <c r="K6" t="s">
        <v>61</v>
      </c>
      <c r="M6" t="s">
        <v>59</v>
      </c>
    </row>
    <row r="9" spans="1:13" x14ac:dyDescent="0.25">
      <c r="A9" t="s">
        <v>29</v>
      </c>
      <c r="C9" t="s">
        <v>44</v>
      </c>
      <c r="E9" t="s">
        <v>45</v>
      </c>
      <c r="G9" t="s">
        <v>46</v>
      </c>
    </row>
    <row r="10" spans="1:13" x14ac:dyDescent="0.25">
      <c r="A10" t="s">
        <v>5</v>
      </c>
      <c r="C10" t="s">
        <v>5</v>
      </c>
      <c r="E10" t="s">
        <v>5</v>
      </c>
      <c r="G10" t="s">
        <v>5</v>
      </c>
    </row>
    <row r="11" spans="1:13" x14ac:dyDescent="0.25">
      <c r="A11" t="s">
        <v>7</v>
      </c>
      <c r="C11" t="s">
        <v>7</v>
      </c>
      <c r="E11" t="s">
        <v>7</v>
      </c>
      <c r="G11" t="s">
        <v>7</v>
      </c>
    </row>
    <row r="12" spans="1:13" x14ac:dyDescent="0.25">
      <c r="A12" t="s">
        <v>51</v>
      </c>
      <c r="C12" t="s">
        <v>50</v>
      </c>
      <c r="E12" t="s">
        <v>60</v>
      </c>
      <c r="G12" t="s">
        <v>51</v>
      </c>
    </row>
    <row r="13" spans="1:13" x14ac:dyDescent="0.25">
      <c r="G13" t="s">
        <v>52</v>
      </c>
    </row>
    <row r="14" spans="1:13" x14ac:dyDescent="0.25">
      <c r="A14" t="s">
        <v>56</v>
      </c>
      <c r="C14" t="s">
        <v>57</v>
      </c>
    </row>
    <row r="15" spans="1:13" x14ac:dyDescent="0.25">
      <c r="A15" t="s">
        <v>5</v>
      </c>
      <c r="C15" t="s">
        <v>5</v>
      </c>
    </row>
    <row r="16" spans="1:13" x14ac:dyDescent="0.25">
      <c r="A16" t="s">
        <v>7</v>
      </c>
      <c r="C16" t="s">
        <v>7</v>
      </c>
    </row>
    <row r="17" spans="1:11" x14ac:dyDescent="0.25">
      <c r="A17" t="s">
        <v>53</v>
      </c>
      <c r="C17" t="s">
        <v>54</v>
      </c>
      <c r="K17" s="6"/>
    </row>
    <row r="18" spans="1:11" x14ac:dyDescent="0.25">
      <c r="K18" s="6"/>
    </row>
    <row r="19" spans="1:11" x14ac:dyDescent="0.25">
      <c r="K19" s="6"/>
    </row>
    <row r="20" spans="1:11" x14ac:dyDescent="0.25">
      <c r="K20" s="6"/>
    </row>
    <row r="21" spans="1:11" x14ac:dyDescent="0.25">
      <c r="K21" s="6"/>
    </row>
    <row r="22" spans="1:11" x14ac:dyDescent="0.25">
      <c r="A22" s="7"/>
      <c r="C22" s="7"/>
      <c r="H22" s="8"/>
    </row>
    <row r="23" spans="1:11" x14ac:dyDescent="0.25">
      <c r="H23"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6"/>
  <sheetViews>
    <sheetView workbookViewId="0"/>
  </sheetViews>
  <sheetFormatPr defaultColWidth="9.140625" defaultRowHeight="15" x14ac:dyDescent="0.25"/>
  <cols>
    <col min="1" max="1" width="16.140625" style="17" bestFit="1" customWidth="1"/>
    <col min="2" max="2" width="16.140625" style="17" customWidth="1"/>
    <col min="3" max="3" width="16.140625" style="17" bestFit="1" customWidth="1"/>
    <col min="4" max="4" width="16.140625" style="17" customWidth="1"/>
    <col min="5" max="5" width="8.7109375" style="17" bestFit="1" customWidth="1"/>
    <col min="6" max="6" width="5.42578125" style="17" bestFit="1" customWidth="1"/>
    <col min="7" max="9" width="13.42578125" style="17" customWidth="1"/>
    <col min="10" max="10" width="9.140625" style="17"/>
    <col min="11" max="11" width="16.7109375" style="17" bestFit="1" customWidth="1"/>
    <col min="12" max="12" width="8.7109375" style="17" bestFit="1" customWidth="1"/>
    <col min="13" max="13" width="15.85546875" style="17" customWidth="1"/>
    <col min="14" max="14" width="8.7109375" style="17" bestFit="1" customWidth="1"/>
    <col min="15" max="17" width="14.42578125" style="17" customWidth="1"/>
    <col min="18" max="18" width="9.7109375" style="17" bestFit="1" customWidth="1"/>
    <col min="19" max="19" width="17" style="17" customWidth="1"/>
    <col min="20" max="20" width="9.7109375" style="17" bestFit="1" customWidth="1"/>
    <col min="21" max="21" width="13.42578125" style="17" customWidth="1"/>
    <col min="22" max="22" width="9.7109375" style="17" bestFit="1" customWidth="1"/>
    <col min="23" max="23" width="13.42578125" style="17" customWidth="1"/>
    <col min="24" max="24" width="9.7109375" style="17" bestFit="1" customWidth="1"/>
    <col min="25" max="25" width="13.42578125" style="17" customWidth="1"/>
    <col min="26" max="26" width="9.7109375" style="17" bestFit="1" customWidth="1"/>
    <col min="27" max="27" width="13.42578125" style="17" customWidth="1"/>
    <col min="28" max="28" width="10.7109375" style="17" bestFit="1" customWidth="1"/>
    <col min="29" max="29" width="19.85546875" style="17" customWidth="1"/>
    <col min="30" max="30" width="10.85546875" style="17" bestFit="1" customWidth="1"/>
    <col min="31" max="31" width="19.85546875" style="17" customWidth="1"/>
    <col min="32" max="32" width="9.7109375" style="17" bestFit="1" customWidth="1"/>
    <col min="33" max="33" width="19.85546875" style="17" customWidth="1"/>
    <col min="34" max="34" width="9.7109375" style="17" bestFit="1" customWidth="1"/>
    <col min="35" max="35" width="19.85546875" style="17" customWidth="1"/>
    <col min="36" max="36" width="9.7109375" style="17" bestFit="1" customWidth="1"/>
    <col min="37" max="37" width="19.85546875" style="17" customWidth="1"/>
    <col min="38" max="38" width="22.85546875" style="17" customWidth="1"/>
    <col min="39" max="39" width="9.140625" style="17"/>
    <col min="40" max="40" width="16.5703125" style="17" customWidth="1"/>
    <col min="41" max="41" width="9.140625" style="17"/>
    <col min="42" max="42" width="19.85546875" style="17" customWidth="1"/>
    <col min="43" max="43" width="9.140625" style="17"/>
    <col min="44" max="44" width="10.5703125" style="17" customWidth="1"/>
    <col min="45" max="45" width="9.140625" style="17"/>
    <col min="46" max="46" width="40" style="17" bestFit="1" customWidth="1"/>
    <col min="47" max="47" width="9.140625" style="17"/>
    <col min="48" max="48" width="46.85546875" style="17" bestFit="1" customWidth="1"/>
    <col min="49" max="49" width="9.140625" style="17"/>
    <col min="50" max="50" width="11.42578125" style="17" customWidth="1"/>
    <col min="51" max="16384" width="9.140625" style="17"/>
  </cols>
  <sheetData>
    <row r="1" spans="1:50" ht="30" x14ac:dyDescent="0.25">
      <c r="A1" s="17" t="s">
        <v>23</v>
      </c>
      <c r="C1" s="17" t="s">
        <v>112</v>
      </c>
      <c r="E1" s="17" t="s">
        <v>24</v>
      </c>
      <c r="G1" s="17" t="s">
        <v>4</v>
      </c>
      <c r="I1" s="17" t="s">
        <v>26</v>
      </c>
      <c r="K1" s="17" t="s">
        <v>42</v>
      </c>
      <c r="M1" s="17" t="s">
        <v>27</v>
      </c>
      <c r="O1" s="17" t="s">
        <v>107</v>
      </c>
      <c r="Q1" s="17" t="s">
        <v>108</v>
      </c>
      <c r="S1" s="17" t="s">
        <v>29</v>
      </c>
      <c r="U1" s="17" t="s">
        <v>44</v>
      </c>
      <c r="W1" s="17" t="s">
        <v>45</v>
      </c>
      <c r="Y1" s="17" t="s">
        <v>46</v>
      </c>
      <c r="AA1" s="17" t="s">
        <v>56</v>
      </c>
      <c r="AC1" s="17" t="s">
        <v>57</v>
      </c>
      <c r="AE1" s="17" t="s">
        <v>89</v>
      </c>
      <c r="AG1" s="17" t="s">
        <v>91</v>
      </c>
      <c r="AI1" s="17" t="s">
        <v>92</v>
      </c>
      <c r="AK1" s="17" t="s">
        <v>93</v>
      </c>
      <c r="AN1" s="17" t="s">
        <v>99</v>
      </c>
      <c r="AP1" s="17" t="s">
        <v>91</v>
      </c>
      <c r="AR1" s="17" t="s">
        <v>92</v>
      </c>
      <c r="AT1" s="17" t="s">
        <v>93</v>
      </c>
      <c r="AV1" s="17" t="s">
        <v>99</v>
      </c>
      <c r="AX1" s="17" t="s">
        <v>210</v>
      </c>
    </row>
    <row r="2" spans="1:50" ht="30" x14ac:dyDescent="0.25">
      <c r="A2" s="45" t="s">
        <v>104</v>
      </c>
      <c r="B2" s="45"/>
      <c r="C2" s="45" t="s">
        <v>117</v>
      </c>
      <c r="E2" s="17" t="s">
        <v>5</v>
      </c>
      <c r="G2" s="17" t="s">
        <v>5</v>
      </c>
      <c r="I2" s="17" t="s">
        <v>5</v>
      </c>
      <c r="K2" s="17" t="s">
        <v>5</v>
      </c>
      <c r="M2" s="17" t="s">
        <v>5</v>
      </c>
      <c r="O2" s="17" t="s">
        <v>5</v>
      </c>
      <c r="Q2" s="17" t="s">
        <v>5</v>
      </c>
      <c r="S2" s="17" t="s">
        <v>83</v>
      </c>
      <c r="U2" s="17" t="s">
        <v>86</v>
      </c>
      <c r="W2" s="17" t="s">
        <v>86</v>
      </c>
      <c r="Y2" s="17" t="s">
        <v>86</v>
      </c>
      <c r="AA2" s="17" t="s">
        <v>86</v>
      </c>
      <c r="AC2" s="17" t="s">
        <v>86</v>
      </c>
      <c r="AE2" s="17" t="s">
        <v>5</v>
      </c>
      <c r="AG2" s="17" t="s">
        <v>5</v>
      </c>
      <c r="AI2" s="17" t="s">
        <v>5</v>
      </c>
      <c r="AK2" s="17" t="s">
        <v>96</v>
      </c>
      <c r="AL2" s="17" t="s">
        <v>94</v>
      </c>
      <c r="AN2" s="17" t="s">
        <v>101</v>
      </c>
      <c r="AP2" s="17" t="s">
        <v>5</v>
      </c>
      <c r="AR2" s="17">
        <v>0</v>
      </c>
      <c r="AT2" s="17" t="s">
        <v>5</v>
      </c>
      <c r="AV2" s="17" t="s">
        <v>154</v>
      </c>
      <c r="AX2" s="17" t="s">
        <v>5</v>
      </c>
    </row>
    <row r="3" spans="1:50" ht="60" x14ac:dyDescent="0.25">
      <c r="A3" s="45" t="s">
        <v>105</v>
      </c>
      <c r="B3" s="45"/>
      <c r="C3" s="45" t="s">
        <v>6</v>
      </c>
      <c r="E3" s="17" t="s">
        <v>7</v>
      </c>
      <c r="G3" s="17" t="s">
        <v>7</v>
      </c>
      <c r="I3" s="17" t="s">
        <v>7</v>
      </c>
      <c r="K3" s="17" t="s">
        <v>7</v>
      </c>
      <c r="M3" s="17" t="s">
        <v>7</v>
      </c>
      <c r="O3" s="17" t="s">
        <v>7</v>
      </c>
      <c r="Q3" s="17" t="s">
        <v>7</v>
      </c>
      <c r="S3" s="17" t="s">
        <v>84</v>
      </c>
      <c r="U3" s="17" t="s">
        <v>87</v>
      </c>
      <c r="W3" s="17" t="s">
        <v>87</v>
      </c>
      <c r="Y3" s="17" t="s">
        <v>87</v>
      </c>
      <c r="AA3" s="17" t="s">
        <v>87</v>
      </c>
      <c r="AC3" s="17" t="s">
        <v>87</v>
      </c>
      <c r="AE3" s="17" t="s">
        <v>7</v>
      </c>
      <c r="AG3" s="17" t="s">
        <v>7</v>
      </c>
      <c r="AI3" s="17" t="s">
        <v>7</v>
      </c>
      <c r="AK3" s="17" t="s">
        <v>97</v>
      </c>
      <c r="AL3" s="17" t="s">
        <v>95</v>
      </c>
      <c r="AN3" s="17" t="s">
        <v>102</v>
      </c>
      <c r="AP3" s="17" t="s">
        <v>7</v>
      </c>
      <c r="AR3" s="17">
        <v>1</v>
      </c>
      <c r="AT3" s="17" t="s">
        <v>113</v>
      </c>
      <c r="AV3" s="17" t="s">
        <v>156</v>
      </c>
      <c r="AX3" s="17" t="s">
        <v>7</v>
      </c>
    </row>
    <row r="4" spans="1:50" ht="60" x14ac:dyDescent="0.25">
      <c r="A4" s="17" t="s">
        <v>66</v>
      </c>
      <c r="C4" s="17" t="s">
        <v>66</v>
      </c>
      <c r="G4" s="17" t="s">
        <v>25</v>
      </c>
      <c r="I4" s="17" t="s">
        <v>51</v>
      </c>
      <c r="K4" s="17" t="s">
        <v>80</v>
      </c>
      <c r="M4" s="17" t="s">
        <v>51</v>
      </c>
      <c r="O4" s="17" t="s">
        <v>82</v>
      </c>
      <c r="Q4" s="17" t="s">
        <v>25</v>
      </c>
      <c r="S4" s="17" t="s">
        <v>85</v>
      </c>
      <c r="U4" s="17" t="s">
        <v>7</v>
      </c>
      <c r="W4" s="17" t="s">
        <v>7</v>
      </c>
      <c r="Y4" s="17" t="s">
        <v>7</v>
      </c>
      <c r="AA4" s="17" t="s">
        <v>7</v>
      </c>
      <c r="AC4" s="17" t="s">
        <v>7</v>
      </c>
      <c r="AE4" s="17" t="s">
        <v>51</v>
      </c>
      <c r="AG4" s="17" t="s">
        <v>76</v>
      </c>
      <c r="AI4" s="17" t="s">
        <v>76</v>
      </c>
      <c r="AK4" s="17" t="s">
        <v>98</v>
      </c>
      <c r="AN4" s="17" t="s">
        <v>7</v>
      </c>
      <c r="AP4" s="17" t="s">
        <v>100</v>
      </c>
      <c r="AR4" s="17">
        <v>2</v>
      </c>
      <c r="AV4" s="17" t="s">
        <v>155</v>
      </c>
      <c r="AX4" s="17" t="s">
        <v>211</v>
      </c>
    </row>
    <row r="5" spans="1:50" ht="30" x14ac:dyDescent="0.25">
      <c r="D5" s="18"/>
      <c r="M5" s="17" t="s">
        <v>25</v>
      </c>
      <c r="Q5" s="17" t="s">
        <v>82</v>
      </c>
      <c r="U5" s="17" t="s">
        <v>51</v>
      </c>
      <c r="W5" s="17" t="s">
        <v>51</v>
      </c>
      <c r="Y5" s="17" t="s">
        <v>82</v>
      </c>
      <c r="AA5" s="17" t="s">
        <v>82</v>
      </c>
      <c r="AC5" s="17" t="s">
        <v>51</v>
      </c>
      <c r="AE5" s="17" t="s">
        <v>25</v>
      </c>
      <c r="AI5" s="17" t="s">
        <v>25</v>
      </c>
      <c r="AP5" s="17" t="s">
        <v>76</v>
      </c>
      <c r="AR5" s="17">
        <v>3</v>
      </c>
      <c r="AV5" s="17" t="s">
        <v>157</v>
      </c>
    </row>
    <row r="6" spans="1:50" x14ac:dyDescent="0.25">
      <c r="AV6" s="17" t="s">
        <v>158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3.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2025-01-30T10:39:32Z</cp:lastPrinted>
  <dcterms:created xsi:type="dcterms:W3CDTF">2017-11-02T15:30:02Z</dcterms:created>
  <dcterms:modified xsi:type="dcterms:W3CDTF">2025-06-10T20:49:45Z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