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mc:AlternateContent xmlns:mc="http://schemas.openxmlformats.org/markup-compatibility/2006">
    <mc:Choice Requires="x15">
      <x15ac:absPath xmlns:x15ac="http://schemas.microsoft.com/office/spreadsheetml/2010/11/ac" url="I:\A - STUDY RELATED INFORMATION\Audit tools\2025 Rehabilitation following critical illness\For Karen\"/>
    </mc:Choice>
  </mc:AlternateContent>
  <xr:revisionPtr revIDLastSave="0" documentId="13_ncr:1_{8CA205B1-4FB4-4997-AAD2-68A6C7F2DC2C}" xr6:coauthVersionLast="47" xr6:coauthVersionMax="47" xr10:uidLastSave="{00000000-0000-0000-0000-000000000000}"/>
  <bookViews>
    <workbookView xWindow="-120" yWindow="-120" windowWidth="20730" windowHeight="11160" xr2:uid="{00000000-000D-0000-FFFF-FFFF00000000}"/>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answer_sheet!$A$2:$A$2</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answer_sheet!$E$2:$E$3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 i="6" l="1"/>
  <c r="AK8" i="6"/>
  <c r="AJ8" i="6"/>
  <c r="AI8" i="6"/>
  <c r="AH8" i="6"/>
  <c r="AG8" i="6"/>
  <c r="AF8" i="6"/>
  <c r="S8" i="6"/>
  <c r="R8" i="6"/>
  <c r="Q8" i="6"/>
  <c r="P8" i="6"/>
  <c r="O8" i="6"/>
  <c r="AA8" i="6"/>
  <c r="Z8" i="6"/>
  <c r="Y8" i="6"/>
  <c r="X8" i="6"/>
  <c r="W8" i="6"/>
  <c r="V8" i="6"/>
  <c r="U8" i="6"/>
  <c r="AD8" i="6"/>
  <c r="BH8" i="6"/>
  <c r="BM8" i="6"/>
  <c r="BL8" i="6"/>
  <c r="BK8" i="6"/>
  <c r="CC8" i="6"/>
  <c r="CB8" i="6"/>
  <c r="CA8" i="6"/>
  <c r="BZ8" i="6"/>
  <c r="BZ9" i="6"/>
  <c r="CA9" i="6"/>
  <c r="CB9" i="6"/>
  <c r="CC9" i="6"/>
  <c r="BZ10" i="6"/>
  <c r="CA10" i="6"/>
  <c r="CB10" i="6"/>
  <c r="CC10" i="6"/>
  <c r="BZ11" i="6"/>
  <c r="CA11" i="6"/>
  <c r="CB11" i="6"/>
  <c r="CC11" i="6"/>
  <c r="BZ12" i="6"/>
  <c r="CA12" i="6"/>
  <c r="CB12" i="6"/>
  <c r="CC12" i="6"/>
  <c r="BZ13" i="6"/>
  <c r="CA13" i="6"/>
  <c r="CB13" i="6"/>
  <c r="CC13" i="6"/>
  <c r="BZ14" i="6"/>
  <c r="CA14" i="6"/>
  <c r="CB14" i="6"/>
  <c r="CC14" i="6"/>
  <c r="BZ15" i="6"/>
  <c r="CA15" i="6"/>
  <c r="CB15" i="6"/>
  <c r="CC15" i="6"/>
  <c r="BZ16" i="6"/>
  <c r="CA16" i="6"/>
  <c r="CB16" i="6"/>
  <c r="CC16" i="6"/>
  <c r="BZ17" i="6"/>
  <c r="CA17" i="6"/>
  <c r="CB17" i="6"/>
  <c r="CC17" i="6"/>
  <c r="BK9" i="6" l="1"/>
  <c r="BL9" i="6"/>
  <c r="BM9" i="6"/>
  <c r="BK10" i="6"/>
  <c r="BL10" i="6"/>
  <c r="BM10" i="6"/>
  <c r="BK11" i="6"/>
  <c r="BL11" i="6"/>
  <c r="BM11" i="6"/>
  <c r="BK12" i="6"/>
  <c r="BL12" i="6"/>
  <c r="BM12" i="6"/>
  <c r="BK13" i="6"/>
  <c r="BL13" i="6"/>
  <c r="BM13" i="6"/>
  <c r="BK14" i="6"/>
  <c r="BL14" i="6"/>
  <c r="BM14" i="6"/>
  <c r="BK15" i="6"/>
  <c r="BL15" i="6"/>
  <c r="BM15" i="6"/>
  <c r="BK16" i="6"/>
  <c r="BL16" i="6"/>
  <c r="BM16" i="6"/>
  <c r="BK17" i="6"/>
  <c r="BL17" i="6"/>
  <c r="BM17" i="6"/>
  <c r="BH9" i="6"/>
  <c r="BH10" i="6"/>
  <c r="BH11" i="6"/>
  <c r="BH12" i="6"/>
  <c r="BH13" i="6"/>
  <c r="BH14" i="6"/>
  <c r="BH15" i="6"/>
  <c r="BH16" i="6"/>
  <c r="BH17" i="6"/>
  <c r="AD9" i="6"/>
  <c r="AD10" i="6"/>
  <c r="AD11" i="6"/>
  <c r="AD12" i="6"/>
  <c r="AD13" i="6"/>
  <c r="AD14" i="6"/>
  <c r="AD15" i="6"/>
  <c r="AD16" i="6"/>
  <c r="AD17" i="6"/>
  <c r="V9" i="6"/>
  <c r="W9" i="6"/>
  <c r="X9" i="6"/>
  <c r="Y9" i="6"/>
  <c r="Z9" i="6"/>
  <c r="AA9" i="6"/>
  <c r="V10" i="6"/>
  <c r="W10" i="6"/>
  <c r="X10" i="6"/>
  <c r="Y10" i="6"/>
  <c r="Z10" i="6"/>
  <c r="AA10" i="6"/>
  <c r="V11" i="6"/>
  <c r="W11" i="6"/>
  <c r="X11" i="6"/>
  <c r="Y11" i="6"/>
  <c r="Z11" i="6"/>
  <c r="AA11" i="6"/>
  <c r="V12" i="6"/>
  <c r="W12" i="6"/>
  <c r="X12" i="6"/>
  <c r="Y12" i="6"/>
  <c r="Z12" i="6"/>
  <c r="AA12" i="6"/>
  <c r="V13" i="6"/>
  <c r="W13" i="6"/>
  <c r="X13" i="6"/>
  <c r="Y13" i="6"/>
  <c r="Z13" i="6"/>
  <c r="AA13" i="6"/>
  <c r="V14" i="6"/>
  <c r="W14" i="6"/>
  <c r="X14" i="6"/>
  <c r="Y14" i="6"/>
  <c r="Z14" i="6"/>
  <c r="AA14" i="6"/>
  <c r="V15" i="6"/>
  <c r="W15" i="6"/>
  <c r="X15" i="6"/>
  <c r="Y15" i="6"/>
  <c r="Z15" i="6"/>
  <c r="AA15" i="6"/>
  <c r="V16" i="6"/>
  <c r="W16" i="6"/>
  <c r="X16" i="6"/>
  <c r="Y16" i="6"/>
  <c r="Z16" i="6"/>
  <c r="AA16" i="6"/>
  <c r="V17" i="6"/>
  <c r="W17" i="6"/>
  <c r="X17" i="6"/>
  <c r="Y17" i="6"/>
  <c r="Z17" i="6"/>
  <c r="AA17" i="6"/>
  <c r="U9" i="6"/>
  <c r="U10" i="6"/>
  <c r="U11" i="6"/>
  <c r="U12" i="6"/>
  <c r="U13" i="6"/>
  <c r="U14" i="6"/>
  <c r="U15" i="6"/>
  <c r="U16" i="6"/>
  <c r="U17" i="6"/>
  <c r="S9" i="6"/>
  <c r="S10" i="6"/>
  <c r="S11" i="6"/>
  <c r="S12" i="6"/>
  <c r="S13" i="6"/>
  <c r="S14" i="6"/>
  <c r="S15" i="6"/>
  <c r="S16" i="6"/>
  <c r="S17" i="6"/>
  <c r="R9" i="6"/>
  <c r="R10" i="6"/>
  <c r="R11" i="6"/>
  <c r="R12" i="6"/>
  <c r="R13" i="6"/>
  <c r="R14" i="6"/>
  <c r="R15" i="6"/>
  <c r="R16" i="6"/>
  <c r="R17" i="6"/>
  <c r="Q9" i="6"/>
  <c r="Q10" i="6"/>
  <c r="Q11" i="6"/>
  <c r="Q12" i="6"/>
  <c r="Q13" i="6"/>
  <c r="Q14" i="6"/>
  <c r="Q15" i="6"/>
  <c r="Q16" i="6"/>
  <c r="Q17" i="6"/>
  <c r="O9" i="6"/>
  <c r="O10" i="6"/>
  <c r="O11" i="6"/>
  <c r="O12" i="6"/>
  <c r="O13" i="6"/>
  <c r="O14" i="6"/>
  <c r="P9" i="6"/>
  <c r="P10" i="6"/>
  <c r="P11" i="6"/>
  <c r="P12" i="6"/>
  <c r="P13" i="6"/>
  <c r="P14" i="6"/>
  <c r="P15" i="6"/>
  <c r="P16" i="6"/>
  <c r="P17" i="6"/>
  <c r="AV19" i="6" l="1"/>
  <c r="AW24" i="6"/>
  <c r="AV24" i="6"/>
  <c r="AR24" i="6"/>
  <c r="AL24" i="6"/>
  <c r="AM24" i="6"/>
  <c r="AN24" i="6"/>
  <c r="AO24" i="6"/>
  <c r="AP24" i="6"/>
  <c r="AQ24" i="6"/>
  <c r="BE24" i="6"/>
  <c r="BE29" i="6" s="1"/>
  <c r="BD24" i="6"/>
  <c r="BC24" i="6"/>
  <c r="BC29" i="6" s="1"/>
  <c r="BB24" i="6"/>
  <c r="BB29" i="6" s="1"/>
  <c r="BA24" i="6"/>
  <c r="BA29" i="6" s="1"/>
  <c r="AZ24" i="6"/>
  <c r="AY24" i="6"/>
  <c r="AX24" i="6"/>
  <c r="AE9" i="6"/>
  <c r="AF9" i="6"/>
  <c r="AG9" i="6"/>
  <c r="AH9" i="6"/>
  <c r="AI9" i="6"/>
  <c r="AJ9" i="6"/>
  <c r="AK9" i="6"/>
  <c r="AE10" i="6"/>
  <c r="AF10" i="6"/>
  <c r="AG10" i="6"/>
  <c r="AH10" i="6"/>
  <c r="AI10" i="6"/>
  <c r="AJ10" i="6"/>
  <c r="AK10" i="6"/>
  <c r="AE11" i="6"/>
  <c r="AF11" i="6"/>
  <c r="AG11" i="6"/>
  <c r="AH11" i="6"/>
  <c r="AI11" i="6"/>
  <c r="AJ11" i="6"/>
  <c r="AK11" i="6"/>
  <c r="AE12" i="6"/>
  <c r="AF12" i="6"/>
  <c r="AG12" i="6"/>
  <c r="AH12" i="6"/>
  <c r="AI12" i="6"/>
  <c r="AJ12" i="6"/>
  <c r="AK12" i="6"/>
  <c r="AE13" i="6"/>
  <c r="AF13" i="6"/>
  <c r="AG13" i="6"/>
  <c r="AH13" i="6"/>
  <c r="AI13" i="6"/>
  <c r="AJ13" i="6"/>
  <c r="AK13" i="6"/>
  <c r="AE14" i="6"/>
  <c r="AF14" i="6"/>
  <c r="AG14" i="6"/>
  <c r="AH14" i="6"/>
  <c r="AI14" i="6"/>
  <c r="AJ14" i="6"/>
  <c r="AK14" i="6"/>
  <c r="AE15" i="6"/>
  <c r="AF15" i="6"/>
  <c r="AG15" i="6"/>
  <c r="AH15" i="6"/>
  <c r="AI15" i="6"/>
  <c r="AJ15" i="6"/>
  <c r="AK15" i="6"/>
  <c r="AE16" i="6"/>
  <c r="AF16" i="6"/>
  <c r="AG16" i="6"/>
  <c r="AH16" i="6"/>
  <c r="AI16" i="6"/>
  <c r="AJ16" i="6"/>
  <c r="AK16" i="6"/>
  <c r="AE17" i="6"/>
  <c r="AF17" i="6"/>
  <c r="AG17" i="6"/>
  <c r="AH17" i="6"/>
  <c r="AI17" i="6"/>
  <c r="AJ17" i="6"/>
  <c r="AK17" i="6"/>
  <c r="BX28" i="6"/>
  <c r="BX25" i="6"/>
  <c r="BX24" i="6"/>
  <c r="BX21" i="6"/>
  <c r="BX19" i="6"/>
  <c r="CB28" i="6"/>
  <c r="CB25" i="6"/>
  <c r="CB24" i="6"/>
  <c r="CB21" i="6"/>
  <c r="CB19" i="6"/>
  <c r="BZ28" i="6"/>
  <c r="BZ25" i="6"/>
  <c r="BZ24" i="6"/>
  <c r="BZ21" i="6"/>
  <c r="BZ19" i="6"/>
  <c r="CA28" i="6"/>
  <c r="CA25" i="6"/>
  <c r="CA24" i="6"/>
  <c r="CA21" i="6"/>
  <c r="CA19" i="6"/>
  <c r="BR19" i="6"/>
  <c r="BR21" i="6"/>
  <c r="BR24" i="6"/>
  <c r="BR29" i="6" s="1"/>
  <c r="BR25" i="6"/>
  <c r="BR28" i="6"/>
  <c r="AT19" i="6"/>
  <c r="AT21" i="6"/>
  <c r="AT24" i="6"/>
  <c r="AT29" i="6" s="1"/>
  <c r="AT25" i="6"/>
  <c r="AT28" i="6"/>
  <c r="N28" i="6"/>
  <c r="N25" i="6"/>
  <c r="N24" i="6"/>
  <c r="N21" i="6"/>
  <c r="O17" i="6" s="1"/>
  <c r="N19" i="6"/>
  <c r="O15" i="6" s="1"/>
  <c r="BN19" i="6"/>
  <c r="BO19" i="6"/>
  <c r="BP19" i="6"/>
  <c r="BQ19" i="6"/>
  <c r="BS19" i="6"/>
  <c r="BT19" i="6"/>
  <c r="BU19" i="6"/>
  <c r="BV19" i="6"/>
  <c r="BW19" i="6"/>
  <c r="BY19" i="6"/>
  <c r="CC19" i="6"/>
  <c r="BN21" i="6"/>
  <c r="BO21" i="6"/>
  <c r="BP21" i="6"/>
  <c r="BQ21" i="6"/>
  <c r="BS21" i="6"/>
  <c r="BT21" i="6"/>
  <c r="BU21" i="6"/>
  <c r="BV21" i="6"/>
  <c r="BW21" i="6"/>
  <c r="BY21" i="6"/>
  <c r="CC21" i="6"/>
  <c r="BN24" i="6"/>
  <c r="BN29" i="6" s="1"/>
  <c r="BO24" i="6"/>
  <c r="BP24" i="6"/>
  <c r="BP29" i="6" s="1"/>
  <c r="BQ24" i="6"/>
  <c r="BQ29" i="6" s="1"/>
  <c r="BS24" i="6"/>
  <c r="BS29" i="6" s="1"/>
  <c r="BT24" i="6"/>
  <c r="BU24" i="6"/>
  <c r="BU29" i="6" s="1"/>
  <c r="BV24" i="6"/>
  <c r="BV29" i="6" s="1"/>
  <c r="BW24" i="6"/>
  <c r="BW29" i="6" s="1"/>
  <c r="BY24" i="6"/>
  <c r="CC24" i="6"/>
  <c r="CC29" i="6" s="1"/>
  <c r="BN25" i="6"/>
  <c r="BO25" i="6"/>
  <c r="BP25" i="6"/>
  <c r="BQ25" i="6"/>
  <c r="BS25" i="6"/>
  <c r="BT25" i="6"/>
  <c r="BU25" i="6"/>
  <c r="BV25" i="6"/>
  <c r="BW25" i="6"/>
  <c r="BY25" i="6"/>
  <c r="CC25" i="6"/>
  <c r="BN28" i="6"/>
  <c r="BO28" i="6"/>
  <c r="BP28" i="6"/>
  <c r="BQ28" i="6"/>
  <c r="BS28" i="6"/>
  <c r="BT28" i="6"/>
  <c r="BU28" i="6"/>
  <c r="BV28" i="6"/>
  <c r="BW28" i="6"/>
  <c r="BY28" i="6"/>
  <c r="CC28" i="6"/>
  <c r="BI19" i="6"/>
  <c r="BJ19" i="6"/>
  <c r="BI21" i="6"/>
  <c r="BJ21" i="6"/>
  <c r="BI24" i="6"/>
  <c r="BI29" i="6" s="1"/>
  <c r="BJ24" i="6"/>
  <c r="BJ29" i="6" s="1"/>
  <c r="BI25" i="6"/>
  <c r="BJ25" i="6"/>
  <c r="BI28" i="6"/>
  <c r="BJ28" i="6"/>
  <c r="AZ19" i="6"/>
  <c r="BA19" i="6"/>
  <c r="BB19" i="6"/>
  <c r="BC19" i="6"/>
  <c r="BD19" i="6"/>
  <c r="BE19" i="6"/>
  <c r="AZ21" i="6"/>
  <c r="BA21" i="6"/>
  <c r="BB21" i="6"/>
  <c r="BC21" i="6"/>
  <c r="BD21" i="6"/>
  <c r="BE21" i="6"/>
  <c r="AZ25" i="6"/>
  <c r="BA25" i="6"/>
  <c r="BB25" i="6"/>
  <c r="BC25" i="6"/>
  <c r="BD25" i="6"/>
  <c r="BE25" i="6"/>
  <c r="AZ28" i="6"/>
  <c r="BA28" i="6"/>
  <c r="BB28" i="6"/>
  <c r="BC28" i="6"/>
  <c r="BD28" i="6"/>
  <c r="BE28" i="6"/>
  <c r="AS19" i="6"/>
  <c r="AU19" i="6"/>
  <c r="AS21" i="6"/>
  <c r="AU21" i="6"/>
  <c r="AS24" i="6"/>
  <c r="AS29" i="6" s="1"/>
  <c r="AU24" i="6"/>
  <c r="AU29" i="6" s="1"/>
  <c r="AS25" i="6"/>
  <c r="AU25" i="6"/>
  <c r="AS28" i="6"/>
  <c r="AU28" i="6"/>
  <c r="AP19" i="6"/>
  <c r="AQ19" i="6"/>
  <c r="AP21" i="6"/>
  <c r="AQ21" i="6"/>
  <c r="AP25" i="6"/>
  <c r="AQ25" i="6"/>
  <c r="AP28" i="6"/>
  <c r="AQ28" i="6"/>
  <c r="T19" i="6"/>
  <c r="T21" i="6"/>
  <c r="T24" i="6"/>
  <c r="T25" i="6"/>
  <c r="T28" i="6"/>
  <c r="BX23" i="6" l="1"/>
  <c r="BX20" i="6" s="1"/>
  <c r="CB23" i="6"/>
  <c r="CB20" i="6" s="1"/>
  <c r="BX26" i="6"/>
  <c r="BX30" i="6" s="1"/>
  <c r="S12" i="1" s="1"/>
  <c r="BX29" i="6"/>
  <c r="CB26" i="6"/>
  <c r="CB29" i="6"/>
  <c r="BZ23" i="6"/>
  <c r="BZ20" i="6" s="1"/>
  <c r="BZ26" i="6"/>
  <c r="BZ29" i="6"/>
  <c r="BR23" i="6"/>
  <c r="BR22" i="6" s="1"/>
  <c r="R25" i="6"/>
  <c r="Q24" i="6"/>
  <c r="Q29" i="6" s="1"/>
  <c r="CA23" i="6"/>
  <c r="CA20" i="6" s="1"/>
  <c r="CA26" i="6"/>
  <c r="BL24" i="6"/>
  <c r="BL29" i="6" s="1"/>
  <c r="CA29" i="6"/>
  <c r="BR26" i="6"/>
  <c r="BI23" i="6"/>
  <c r="BI20" i="6" s="1"/>
  <c r="BY23" i="6"/>
  <c r="BY22" i="6" s="1"/>
  <c r="BT23" i="6"/>
  <c r="BT20" i="6" s="1"/>
  <c r="BO23" i="6"/>
  <c r="BO22" i="6" s="1"/>
  <c r="BL19" i="6"/>
  <c r="BK25" i="6"/>
  <c r="BL28" i="6"/>
  <c r="BM19" i="6"/>
  <c r="BL21" i="6"/>
  <c r="BK21" i="6"/>
  <c r="AT23" i="6"/>
  <c r="AT22" i="6" s="1"/>
  <c r="BK24" i="6"/>
  <c r="BK29" i="6" s="1"/>
  <c r="BK19" i="6"/>
  <c r="BM25" i="6"/>
  <c r="BM21" i="6"/>
  <c r="BK28" i="6"/>
  <c r="BL25" i="6"/>
  <c r="BM28" i="6"/>
  <c r="BM24" i="6"/>
  <c r="BM29" i="6" s="1"/>
  <c r="AT26" i="6"/>
  <c r="BV23" i="6"/>
  <c r="BV22" i="6" s="1"/>
  <c r="BQ23" i="6"/>
  <c r="BQ22" i="6" s="1"/>
  <c r="BB26" i="6"/>
  <c r="CC23" i="6"/>
  <c r="CC22" i="6" s="1"/>
  <c r="BE23" i="6"/>
  <c r="BE20" i="6" s="1"/>
  <c r="BB23" i="6"/>
  <c r="BB20" i="6" s="1"/>
  <c r="AU26" i="6"/>
  <c r="BU26" i="6"/>
  <c r="BP26" i="6"/>
  <c r="BY26" i="6"/>
  <c r="BT26" i="6"/>
  <c r="BT30" i="6" s="1"/>
  <c r="S8" i="1" s="1"/>
  <c r="BO26" i="6"/>
  <c r="BJ23" i="6"/>
  <c r="BJ22" i="6" s="1"/>
  <c r="V19" i="6"/>
  <c r="V25" i="6"/>
  <c r="V21" i="6"/>
  <c r="V28" i="6"/>
  <c r="AU23" i="6"/>
  <c r="AU20" i="6" s="1"/>
  <c r="BD23" i="6"/>
  <c r="BD20" i="6" s="1"/>
  <c r="AZ23" i="6"/>
  <c r="AZ22" i="6" s="1"/>
  <c r="BC23" i="6"/>
  <c r="BC22" i="6" s="1"/>
  <c r="BP23" i="6"/>
  <c r="BP22" i="6" s="1"/>
  <c r="BH24" i="6"/>
  <c r="BH29" i="6" s="1"/>
  <c r="U24" i="6"/>
  <c r="U29" i="6" s="1"/>
  <c r="AP23" i="6"/>
  <c r="AP22" i="6" s="1"/>
  <c r="N23" i="6"/>
  <c r="N22" i="6" s="1"/>
  <c r="N26" i="6"/>
  <c r="N29" i="6"/>
  <c r="V24" i="6"/>
  <c r="V29" i="6" s="1"/>
  <c r="U21" i="6"/>
  <c r="U28" i="6"/>
  <c r="U25" i="6"/>
  <c r="U19" i="6"/>
  <c r="AQ23" i="6"/>
  <c r="AQ22" i="6" s="1"/>
  <c r="BH28" i="6"/>
  <c r="CC26" i="6"/>
  <c r="BU23" i="6"/>
  <c r="BU22" i="6" s="1"/>
  <c r="AQ26" i="6"/>
  <c r="AS23" i="6"/>
  <c r="AS20" i="6" s="1"/>
  <c r="BD26" i="6"/>
  <c r="AZ26" i="6"/>
  <c r="BC26" i="6"/>
  <c r="BH25" i="6"/>
  <c r="BH21" i="6"/>
  <c r="BH19" i="6"/>
  <c r="BY29" i="6"/>
  <c r="BT29" i="6"/>
  <c r="BO29" i="6"/>
  <c r="BN23" i="6"/>
  <c r="BN22" i="6" s="1"/>
  <c r="BW26" i="6"/>
  <c r="BS26" i="6"/>
  <c r="BN26" i="6"/>
  <c r="BD29" i="6"/>
  <c r="AZ29" i="6"/>
  <c r="BE26" i="6"/>
  <c r="BA23" i="6"/>
  <c r="BA20" i="6" s="1"/>
  <c r="BW23" i="6"/>
  <c r="BW22" i="6" s="1"/>
  <c r="BS23" i="6"/>
  <c r="BS20" i="6" s="1"/>
  <c r="BV26" i="6"/>
  <c r="BQ26" i="6"/>
  <c r="BJ26" i="6"/>
  <c r="BI26" i="6"/>
  <c r="BA26" i="6"/>
  <c r="AS26" i="6"/>
  <c r="AP29" i="6"/>
  <c r="AP26" i="6"/>
  <c r="AQ29" i="6"/>
  <c r="T29" i="6"/>
  <c r="T23" i="6"/>
  <c r="T22" i="6" s="1"/>
  <c r="T26" i="6"/>
  <c r="P19" i="6"/>
  <c r="AM19" i="6"/>
  <c r="AN19" i="6"/>
  <c r="AO19" i="6"/>
  <c r="AR19" i="6"/>
  <c r="AW19" i="6"/>
  <c r="AX19" i="6"/>
  <c r="AY19" i="6"/>
  <c r="BF19" i="6"/>
  <c r="BG19" i="6"/>
  <c r="P21" i="6"/>
  <c r="AM21" i="6"/>
  <c r="AN21" i="6"/>
  <c r="AO21" i="6"/>
  <c r="AR21" i="6"/>
  <c r="AV21" i="6"/>
  <c r="AW21" i="6"/>
  <c r="AX21" i="6"/>
  <c r="AY21" i="6"/>
  <c r="BF21" i="6"/>
  <c r="BG21" i="6"/>
  <c r="P24" i="6"/>
  <c r="AN29" i="6"/>
  <c r="AO29" i="6"/>
  <c r="AV29" i="6"/>
  <c r="AW29" i="6"/>
  <c r="AY29" i="6"/>
  <c r="BF24" i="6"/>
  <c r="BF29" i="6" s="1"/>
  <c r="BG24" i="6"/>
  <c r="P25" i="6"/>
  <c r="AM25" i="6"/>
  <c r="AN25" i="6"/>
  <c r="AO25" i="6"/>
  <c r="AR25" i="6"/>
  <c r="AV25" i="6"/>
  <c r="AW25" i="6"/>
  <c r="AX25" i="6"/>
  <c r="AY25" i="6"/>
  <c r="BF25" i="6"/>
  <c r="BG25" i="6"/>
  <c r="P28" i="6"/>
  <c r="AM28" i="6"/>
  <c r="AN28" i="6"/>
  <c r="AO28" i="6"/>
  <c r="AR28" i="6"/>
  <c r="AV28" i="6"/>
  <c r="AW28" i="6"/>
  <c r="AX28" i="6"/>
  <c r="AY28" i="6"/>
  <c r="BF28" i="6"/>
  <c r="BG28" i="6"/>
  <c r="BR20" i="6" l="1"/>
  <c r="CB30" i="6"/>
  <c r="S16" i="1" s="1"/>
  <c r="CB22" i="6"/>
  <c r="BX22" i="6"/>
  <c r="BL23" i="6"/>
  <c r="BL20" i="6" s="1"/>
  <c r="BI22" i="6"/>
  <c r="Q19" i="6"/>
  <c r="Q25" i="6"/>
  <c r="R24" i="6"/>
  <c r="R29" i="6" s="1"/>
  <c r="R28" i="6"/>
  <c r="R19" i="6"/>
  <c r="R21" i="6"/>
  <c r="BZ30" i="6"/>
  <c r="S14" i="1" s="1"/>
  <c r="BZ22" i="6"/>
  <c r="BL26" i="6"/>
  <c r="BL30" i="6" s="1"/>
  <c r="R6" i="1" s="1"/>
  <c r="Q21" i="6"/>
  <c r="Q28" i="6"/>
  <c r="AZ20" i="6"/>
  <c r="AZ30" i="6" s="1"/>
  <c r="Q7" i="1" s="1"/>
  <c r="BO20" i="6"/>
  <c r="BO30" i="6" s="1"/>
  <c r="S3" i="1" s="1"/>
  <c r="CC20" i="6"/>
  <c r="CC30" i="6" s="1"/>
  <c r="S17" i="1" s="1"/>
  <c r="BV20" i="6"/>
  <c r="BV30" i="6" s="1"/>
  <c r="S10" i="1" s="1"/>
  <c r="CA22" i="6"/>
  <c r="BT22" i="6"/>
  <c r="BR30" i="6"/>
  <c r="S6" i="1" s="1"/>
  <c r="CA30" i="6"/>
  <c r="S15" i="1" s="1"/>
  <c r="BY20" i="6"/>
  <c r="BY30" i="6" s="1"/>
  <c r="S13" i="1" s="1"/>
  <c r="S21" i="6"/>
  <c r="BS30" i="6"/>
  <c r="S7" i="1" s="1"/>
  <c r="BW20" i="6"/>
  <c r="BW30" i="6" s="1"/>
  <c r="S11" i="1" s="1"/>
  <c r="BM23" i="6"/>
  <c r="BM22" i="6" s="1"/>
  <c r="BI30" i="6"/>
  <c r="R3" i="1" s="1"/>
  <c r="BK23" i="6"/>
  <c r="BK20" i="6" s="1"/>
  <c r="AT20" i="6"/>
  <c r="AT30" i="6" s="1"/>
  <c r="P20" i="1" s="1"/>
  <c r="BK26" i="6"/>
  <c r="BQ20" i="6"/>
  <c r="BQ30" i="6" s="1"/>
  <c r="S5" i="1" s="1"/>
  <c r="BM26" i="6"/>
  <c r="BP20" i="6"/>
  <c r="BP30" i="6" s="1"/>
  <c r="S4" i="1" s="1"/>
  <c r="BD30" i="6"/>
  <c r="Q11" i="1" s="1"/>
  <c r="BD22" i="6"/>
  <c r="AS22" i="6"/>
  <c r="BE22" i="6"/>
  <c r="AU30" i="6"/>
  <c r="P21" i="1" s="1"/>
  <c r="BB30" i="6"/>
  <c r="Q9" i="1" s="1"/>
  <c r="W24" i="6"/>
  <c r="W29" i="6" s="1"/>
  <c r="V23" i="6"/>
  <c r="V20" i="6" s="1"/>
  <c r="BB22" i="6"/>
  <c r="AU22" i="6"/>
  <c r="V26" i="6"/>
  <c r="BJ20" i="6"/>
  <c r="BJ30" i="6" s="1"/>
  <c r="R4" i="1" s="1"/>
  <c r="BN20" i="6"/>
  <c r="BN30" i="6" s="1"/>
  <c r="R8" i="1" s="1"/>
  <c r="N20" i="6"/>
  <c r="BC20" i="6"/>
  <c r="BC30" i="6" s="1"/>
  <c r="Q10" i="1" s="1"/>
  <c r="BU20" i="6"/>
  <c r="BU30" i="6" s="1"/>
  <c r="S9" i="1" s="1"/>
  <c r="AQ20" i="6"/>
  <c r="AQ30" i="6" s="1"/>
  <c r="P17" i="1" s="1"/>
  <c r="AP20" i="6"/>
  <c r="AP30" i="6" s="1"/>
  <c r="P16" i="1" s="1"/>
  <c r="W21" i="6"/>
  <c r="BH26" i="6"/>
  <c r="W19" i="6"/>
  <c r="W25" i="6"/>
  <c r="W28" i="6"/>
  <c r="S28" i="6"/>
  <c r="S25" i="6"/>
  <c r="S19" i="6"/>
  <c r="U26" i="6"/>
  <c r="U23" i="6"/>
  <c r="U20" i="6" s="1"/>
  <c r="AS30" i="6"/>
  <c r="P19" i="1" s="1"/>
  <c r="BA30" i="6"/>
  <c r="Q8" i="1" s="1"/>
  <c r="BH23" i="6"/>
  <c r="BH22" i="6" s="1"/>
  <c r="BE30" i="6"/>
  <c r="Q12" i="1" s="1"/>
  <c r="S24" i="6"/>
  <c r="S29" i="6" s="1"/>
  <c r="BA22" i="6"/>
  <c r="BS22" i="6"/>
  <c r="T20" i="6"/>
  <c r="T30" i="6" s="1"/>
  <c r="O3" i="1" s="1"/>
  <c r="AX23" i="6"/>
  <c r="AX20" i="6" s="1"/>
  <c r="AR23" i="6"/>
  <c r="AR20" i="6" s="1"/>
  <c r="AY23" i="6"/>
  <c r="AY20" i="6" s="1"/>
  <c r="P23" i="6"/>
  <c r="P20" i="6" s="1"/>
  <c r="AV26" i="6"/>
  <c r="AX26" i="6"/>
  <c r="AR26" i="6"/>
  <c r="AO23" i="6"/>
  <c r="AO20" i="6" s="1"/>
  <c r="BF26" i="6"/>
  <c r="BF23" i="6"/>
  <c r="BF20" i="6" s="1"/>
  <c r="AY26" i="6"/>
  <c r="AX29" i="6"/>
  <c r="AW26" i="6"/>
  <c r="AW23" i="6"/>
  <c r="AW20" i="6" s="1"/>
  <c r="AV23" i="6"/>
  <c r="AV20" i="6" s="1"/>
  <c r="AR29" i="6"/>
  <c r="AO26" i="6"/>
  <c r="AN26" i="6"/>
  <c r="AM26" i="6"/>
  <c r="P26" i="6"/>
  <c r="AM23" i="6"/>
  <c r="AM20" i="6" s="1"/>
  <c r="AN23" i="6"/>
  <c r="AN20" i="6" s="1"/>
  <c r="AM29" i="6"/>
  <c r="BG23" i="6"/>
  <c r="BG20" i="6" s="1"/>
  <c r="BG26" i="6"/>
  <c r="BG29" i="6"/>
  <c r="P29" i="6"/>
  <c r="N30" i="6" l="1"/>
  <c r="N3" i="1" s="1"/>
  <c r="O16" i="6"/>
  <c r="BL22" i="6"/>
  <c r="G25" i="1"/>
  <c r="Q23" i="6"/>
  <c r="Q22" i="6" s="1"/>
  <c r="R26" i="6"/>
  <c r="R23" i="6"/>
  <c r="R20" i="6" s="1"/>
  <c r="V30" i="6"/>
  <c r="O5" i="1" s="1"/>
  <c r="U30" i="6"/>
  <c r="O4" i="1" s="1"/>
  <c r="Q26" i="6"/>
  <c r="BM20" i="6"/>
  <c r="BM30" i="6" s="1"/>
  <c r="R7" i="1" s="1"/>
  <c r="S23" i="6"/>
  <c r="S20" i="6" s="1"/>
  <c r="BK30" i="6"/>
  <c r="R5" i="1" s="1"/>
  <c r="F25" i="1" s="1"/>
  <c r="BK22" i="6"/>
  <c r="AY30" i="6"/>
  <c r="Q6" i="1" s="1"/>
  <c r="AR30" i="6"/>
  <c r="P18" i="1" s="1"/>
  <c r="W23" i="6"/>
  <c r="W22" i="6" s="1"/>
  <c r="V22" i="6"/>
  <c r="W26" i="6"/>
  <c r="X25" i="6"/>
  <c r="X24" i="6"/>
  <c r="X29" i="6" s="1"/>
  <c r="X21" i="6"/>
  <c r="X28" i="6"/>
  <c r="X19" i="6"/>
  <c r="U22" i="6"/>
  <c r="BH20" i="6"/>
  <c r="BH30" i="6" s="1"/>
  <c r="Q15" i="1" s="1"/>
  <c r="S26" i="6"/>
  <c r="AM30" i="6"/>
  <c r="P13" i="1" s="1"/>
  <c r="AO30" i="6"/>
  <c r="P15" i="1" s="1"/>
  <c r="AX30" i="6"/>
  <c r="Q5" i="1" s="1"/>
  <c r="AW30" i="6"/>
  <c r="Q4" i="1" s="1"/>
  <c r="AR22" i="6"/>
  <c r="AY22" i="6"/>
  <c r="AO22" i="6"/>
  <c r="AX22" i="6"/>
  <c r="P30" i="6"/>
  <c r="N5" i="1" s="1"/>
  <c r="P22" i="6"/>
  <c r="AW22" i="6"/>
  <c r="AV30" i="6"/>
  <c r="Q3" i="1" s="1"/>
  <c r="AM22" i="6"/>
  <c r="AV22" i="6"/>
  <c r="BF30" i="6"/>
  <c r="Q13" i="1" s="1"/>
  <c r="BF22" i="6"/>
  <c r="AN30" i="6"/>
  <c r="P14" i="1" s="1"/>
  <c r="AN22" i="6"/>
  <c r="BG22" i="6"/>
  <c r="BG30" i="6"/>
  <c r="Q14" i="1" s="1"/>
  <c r="O19" i="6" l="1"/>
  <c r="O24" i="6"/>
  <c r="O29" i="6" s="1"/>
  <c r="O28" i="6"/>
  <c r="O21" i="6"/>
  <c r="O25" i="6"/>
  <c r="R30" i="6"/>
  <c r="N7" i="1" s="1"/>
  <c r="Q20" i="6"/>
  <c r="Q30" i="6" s="1"/>
  <c r="N6" i="1" s="1"/>
  <c r="R22" i="6"/>
  <c r="E25" i="1"/>
  <c r="S22" i="6"/>
  <c r="W20" i="6"/>
  <c r="W30" i="6" s="1"/>
  <c r="O6" i="1" s="1"/>
  <c r="X23" i="6"/>
  <c r="X26" i="6"/>
  <c r="Y25" i="6"/>
  <c r="Y19" i="6"/>
  <c r="Y21" i="6"/>
  <c r="Y24" i="6"/>
  <c r="Y28" i="6"/>
  <c r="S30" i="6"/>
  <c r="N8" i="1" s="1"/>
  <c r="AL21" i="6"/>
  <c r="AL19" i="6"/>
  <c r="AL29" i="6"/>
  <c r="AL25" i="6"/>
  <c r="AL28" i="6"/>
  <c r="O23" i="6" l="1"/>
  <c r="O20" i="6" s="1"/>
  <c r="O22" i="6"/>
  <c r="O26" i="6"/>
  <c r="O30" i="6" s="1"/>
  <c r="N4" i="1" s="1"/>
  <c r="B25" i="1"/>
  <c r="Y23" i="6"/>
  <c r="Y20" i="6" s="1"/>
  <c r="Y26" i="6"/>
  <c r="Y30" i="6" s="1"/>
  <c r="O8" i="1" s="1"/>
  <c r="X22" i="6"/>
  <c r="X20" i="6"/>
  <c r="X30" i="6" s="1"/>
  <c r="O7" i="1" s="1"/>
  <c r="Z21" i="6"/>
  <c r="Z25" i="6"/>
  <c r="Z19" i="6"/>
  <c r="Z28" i="6"/>
  <c r="Y29" i="6"/>
  <c r="Z24" i="6"/>
  <c r="AL23" i="6"/>
  <c r="AL20" i="6" s="1"/>
  <c r="AL26" i="6"/>
  <c r="Y22" i="6" l="1"/>
  <c r="AL22" i="6"/>
  <c r="AA28" i="6"/>
  <c r="AA25" i="6"/>
  <c r="AA21" i="6"/>
  <c r="AA19" i="6"/>
  <c r="AA24" i="6"/>
  <c r="Z29" i="6"/>
  <c r="Z23" i="6"/>
  <c r="Z20" i="6" s="1"/>
  <c r="Z26" i="6"/>
  <c r="AL30" i="6"/>
  <c r="P12" i="1" s="1"/>
  <c r="Z30" i="6" l="1"/>
  <c r="O9" i="1" s="1"/>
  <c r="AA29" i="6"/>
  <c r="AA23" i="6"/>
  <c r="AA20" i="6" s="1"/>
  <c r="AA26" i="6"/>
  <c r="Z22" i="6"/>
  <c r="AB21" i="6"/>
  <c r="AB24" i="6"/>
  <c r="AB29" i="6" s="1"/>
  <c r="AB25" i="6"/>
  <c r="AB28" i="6"/>
  <c r="AB19" i="6"/>
  <c r="AA30" i="6" l="1"/>
  <c r="O10" i="1" s="1"/>
  <c r="C25" i="1" s="1"/>
  <c r="AA22" i="6"/>
  <c r="AB23" i="6"/>
  <c r="AB22" i="6" s="1"/>
  <c r="AK25" i="6"/>
  <c r="AK28" i="6"/>
  <c r="AK24" i="6"/>
  <c r="AK21" i="6"/>
  <c r="AK19" i="6"/>
  <c r="AD19" i="6"/>
  <c r="AD21" i="6"/>
  <c r="AB20" i="6"/>
  <c r="AD28" i="6"/>
  <c r="AB26" i="6"/>
  <c r="AD24" i="6"/>
  <c r="AD25" i="6"/>
  <c r="AB30" i="6" l="1"/>
  <c r="P3" i="1" s="1"/>
  <c r="AH19" i="6"/>
  <c r="AH21" i="6"/>
  <c r="AH24" i="6"/>
  <c r="AH25" i="6"/>
  <c r="AH28" i="6"/>
  <c r="AD23" i="6"/>
  <c r="AD20" i="6" s="1"/>
  <c r="AD26" i="6"/>
  <c r="AK29" i="6"/>
  <c r="AG19" i="6"/>
  <c r="AG21" i="6"/>
  <c r="AG25" i="6"/>
  <c r="AG24" i="6"/>
  <c r="AG28" i="6"/>
  <c r="AI28" i="6"/>
  <c r="AI19" i="6"/>
  <c r="AI21" i="6"/>
  <c r="AI24" i="6"/>
  <c r="AI25" i="6"/>
  <c r="AE21" i="6"/>
  <c r="AE28" i="6"/>
  <c r="AE24" i="6"/>
  <c r="AE25" i="6"/>
  <c r="AE19" i="6"/>
  <c r="AD29" i="6"/>
  <c r="AF25" i="6"/>
  <c r="AF19" i="6"/>
  <c r="AF24" i="6"/>
  <c r="AF28" i="6"/>
  <c r="AF21" i="6"/>
  <c r="AJ25" i="6"/>
  <c r="AJ19" i="6"/>
  <c r="AJ28" i="6"/>
  <c r="AJ21" i="6"/>
  <c r="AJ24" i="6"/>
  <c r="AK23" i="6"/>
  <c r="AK22" i="6" s="1"/>
  <c r="AK26" i="6"/>
  <c r="AD30" i="6" l="1"/>
  <c r="P4" i="1" s="1"/>
  <c r="AK20" i="6"/>
  <c r="AK30" i="6" s="1"/>
  <c r="P11" i="1" s="1"/>
  <c r="AJ23" i="6"/>
  <c r="AJ20" i="6" s="1"/>
  <c r="AJ26" i="6"/>
  <c r="AF26" i="6"/>
  <c r="AF23" i="6"/>
  <c r="AF20" i="6" s="1"/>
  <c r="AE26" i="6"/>
  <c r="AE23" i="6"/>
  <c r="AE22" i="6" s="1"/>
  <c r="AI23" i="6"/>
  <c r="AI20" i="6" s="1"/>
  <c r="AI26" i="6"/>
  <c r="AH29" i="6"/>
  <c r="AF29" i="6"/>
  <c r="AJ29" i="6"/>
  <c r="AD22" i="6"/>
  <c r="AG29" i="6"/>
  <c r="AE29" i="6"/>
  <c r="AI29" i="6"/>
  <c r="AG23" i="6"/>
  <c r="AG20" i="6" s="1"/>
  <c r="AG26" i="6"/>
  <c r="AH26" i="6"/>
  <c r="AH23" i="6"/>
  <c r="AH22" i="6" s="1"/>
  <c r="AJ30" i="6" l="1"/>
  <c r="P10" i="1" s="1"/>
  <c r="AI30" i="6"/>
  <c r="P9" i="1" s="1"/>
  <c r="AG30" i="6"/>
  <c r="P7" i="1" s="1"/>
  <c r="AF30" i="6"/>
  <c r="P6" i="1" s="1"/>
  <c r="AE20" i="6"/>
  <c r="AE30" i="6" s="1"/>
  <c r="P5" i="1" s="1"/>
  <c r="AH20" i="6"/>
  <c r="AH30" i="6" s="1"/>
  <c r="P8" i="1" s="1"/>
  <c r="AI22" i="6"/>
  <c r="AG22" i="6"/>
  <c r="AF22" i="6"/>
  <c r="AJ22" i="6"/>
  <c r="D25" i="1" l="1"/>
</calcChain>
</file>

<file path=xl/sharedStrings.xml><?xml version="1.0" encoding="utf-8"?>
<sst xmlns="http://schemas.openxmlformats.org/spreadsheetml/2006/main" count="471" uniqueCount="316">
  <si>
    <t>Instructions for completion</t>
  </si>
  <si>
    <t>This tool has been set up to be completed on 10 patients.</t>
  </si>
  <si>
    <t>Following these steps will ensure the formulas work correctly.</t>
  </si>
  <si>
    <t>RECOMMENDATIONS</t>
  </si>
  <si>
    <t>Answer3</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</si>
  <si>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</si>
  <si>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</si>
  <si>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</si>
  <si>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</si>
  <si>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</si>
  <si>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</si>
  <si>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</si>
  <si>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</si>
  <si>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</si>
  <si>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</si>
  <si>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</si>
  <si>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</si>
  <si>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</si>
  <si>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</si>
  <si>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</si>
  <si>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</si>
  <si>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</si>
  <si>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</si>
  <si>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</si>
  <si>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</si>
  <si>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</si>
  <si>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</si>
  <si>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</si>
  <si>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</si>
  <si>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</si>
  <si>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</si>
  <si>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</si>
  <si>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</si>
  <si>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</si>
  <si>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</si>
  <si>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</si>
  <si>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</si>
  <si>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Red</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</si>
  <si>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</si>
  <si>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</si>
  <si>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</si>
  <si>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</si>
  <si>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</si>
  <si>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</si>
  <si>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</si>
  <si>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</si>
  <si>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</si>
  <si>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</si>
  <si>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</si>
  <si>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</si>
  <si>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</si>
  <si>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</si>
  <si>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</si>
  <si>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</si>
  <si>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</si>
  <si>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</si>
  <si>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</si>
  <si>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</si>
  <si>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</si>
  <si>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</si>
  <si>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</si>
  <si>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</si>
  <si>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</si>
  <si>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</si>
  <si>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t>
  </si>
  <si>
    <t>Description</t>
  </si>
  <si>
    <t>Other</t>
  </si>
  <si>
    <t>NCEPOD does not ask for any of these data back.  It is for each Trust/Health Board to make a judgement as to whether they are meeting the recommendations.</t>
  </si>
  <si>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</si>
  <si>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</si>
  <si>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</si>
  <si>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</si>
  <si>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</si>
  <si>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</si>
  <si>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</si>
  <si>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</si>
  <si>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Unknown</t>
  </si>
  <si>
    <t>Audit Toolkit</t>
  </si>
  <si>
    <t>Please complete as many questions which are applicable to the care of the patient.</t>
  </si>
  <si>
    <t>Recommendation 4</t>
  </si>
  <si>
    <t>N/A- no relevant physical health conditions</t>
  </si>
  <si>
    <t>Amending the tool to include more or fewer patients</t>
  </si>
  <si>
    <t>Insufficient data</t>
  </si>
  <si>
    <t>Preparing for adulthood</t>
  </si>
  <si>
    <t>Peri-transfer from child to adult health services</t>
  </si>
  <si>
    <t>Fully transferred from child to adult health services</t>
  </si>
  <si>
    <t>Yes - for all services</t>
  </si>
  <si>
    <t>Yes - for some services</t>
  </si>
  <si>
    <t>Recommendation - Sub criteria question number (reference)</t>
  </si>
  <si>
    <t>Answer14</t>
  </si>
  <si>
    <t>dd/mm/yyyy</t>
  </si>
  <si>
    <t>Answer15</t>
  </si>
  <si>
    <t>Answer16</t>
  </si>
  <si>
    <t>Answer17</t>
  </si>
  <si>
    <t>positive scoring</t>
  </si>
  <si>
    <t>(negative scoring but highlights room for improvement)</t>
  </si>
  <si>
    <t xml:space="preserve"> Yes - all aspects included</t>
  </si>
  <si>
    <t>Yes - some aspects included</t>
  </si>
  <si>
    <t>No - none of these aspects included</t>
  </si>
  <si>
    <t>Answer18</t>
  </si>
  <si>
    <t>No - patient declined</t>
  </si>
  <si>
    <t>Yes, smoker</t>
  </si>
  <si>
    <t>Yes, non-smoker</t>
  </si>
  <si>
    <t>Number of cases answered yes (overall yes percentage for radar chart in Summary worksheet)</t>
  </si>
  <si>
    <t>those assigned female at birth</t>
  </si>
  <si>
    <t>those assigned male at birth</t>
  </si>
  <si>
    <t xml:space="preserve">Evidence in the electronic record/case notes </t>
  </si>
  <si>
    <t>Answer7a</t>
  </si>
  <si>
    <t>Answer7b</t>
  </si>
  <si>
    <t>No data/Not answered/Not documented/Insufficient data</t>
  </si>
  <si>
    <t>Recommendation 3</t>
  </si>
  <si>
    <t>Gender</t>
  </si>
  <si>
    <t>Answer2_gender</t>
  </si>
  <si>
    <t>No, but should have been anticipated</t>
  </si>
  <si>
    <t>10a</t>
  </si>
  <si>
    <t>10b</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</si>
  <si>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</si>
  <si>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Male</t>
  </si>
  <si>
    <t>7a</t>
  </si>
  <si>
    <t>7b</t>
  </si>
  <si>
    <t>11a</t>
  </si>
  <si>
    <t>11b</t>
  </si>
  <si>
    <t>Recommendation 5</t>
  </si>
  <si>
    <t>13a</t>
  </si>
  <si>
    <t>13b</t>
  </si>
  <si>
    <t>14a</t>
  </si>
  <si>
    <t>14b</t>
  </si>
  <si>
    <t>16a</t>
  </si>
  <si>
    <t>16b</t>
  </si>
  <si>
    <t>18a</t>
  </si>
  <si>
    <t>The chart will only populate once all questions for a particular Recommendation have been answered in the Audit Tool worksheet</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</si>
  <si>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
    </r>
    <r>
      <rPr>
        <b/>
        <sz val="11"/>
        <color theme="8"/>
        <rFont val="Calibri"/>
        <family val="2"/>
        <scheme val="minor"/>
      </rPr>
      <t xml:space="preserve">In Excel 365, for example, go to file -&gt; options -&gt; customise ribbon. You can add link to Show the Developer tab - Microsoft Support and Change macro security settings in Excel - Microsoft Support. The spreadsheet should now be functional. </t>
    </r>
    <r>
      <rPr>
        <sz val="11"/>
        <color theme="1"/>
        <rFont val="Calibri"/>
        <family val="2"/>
        <scheme val="minor"/>
      </rPr>
      <t xml:space="preserve">
In </t>
    </r>
    <r>
      <rPr>
        <b/>
        <sz val="11"/>
        <color rgb="FF0070C0"/>
        <rFont val="Calibri"/>
        <family val="2"/>
        <scheme val="minor"/>
      </rPr>
      <t>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 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s, ok.</t>
    </r>
  </si>
  <si>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</si>
  <si>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</si>
  <si>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50-89</t>
  </si>
  <si>
    <t>90-100</t>
  </si>
  <si>
    <t>Rehabilitation Following Critical Illness</t>
  </si>
  <si>
    <r>
      <t xml:space="preserve">This data collection tool is made up of questions which can be used to assess how well your Trust/Health Board is meeting recommendations made in </t>
    </r>
    <r>
      <rPr>
        <i/>
        <sz val="11"/>
        <color theme="1"/>
        <rFont val="Calibri"/>
        <family val="2"/>
        <scheme val="minor"/>
      </rPr>
      <t>"</t>
    </r>
    <r>
      <rPr>
        <i/>
        <sz val="11"/>
        <color rgb="FFC00000"/>
        <rFont val="Calibri"/>
        <family val="2"/>
        <scheme val="minor"/>
      </rPr>
      <t>Recovery Beyond Survival</t>
    </r>
    <r>
      <rPr>
        <i/>
        <sz val="11"/>
        <rFont val="Calibri"/>
        <family val="2"/>
        <scheme val="minor"/>
      </rPr>
      <t>"</t>
    </r>
  </si>
  <si>
    <r>
      <t xml:space="preserve">This toolkit can be used in conjunction with the Recommendation Checklist. </t>
    </r>
    <r>
      <rPr>
        <b/>
        <sz val="11"/>
        <color rgb="FFC00000"/>
        <rFont val="Calibri"/>
        <family val="2"/>
        <scheme val="minor"/>
      </rPr>
      <t>Further implementation tools can be accessed via the link below or by clicking on the adjacent report cover image.</t>
    </r>
  </si>
  <si>
    <r>
      <t xml:space="preserve">Thank you for downloading the toolkit for </t>
    </r>
    <r>
      <rPr>
        <i/>
        <sz val="11"/>
        <color theme="1"/>
        <rFont val="Calibri"/>
        <family val="2"/>
        <scheme val="minor"/>
      </rPr>
      <t>'</t>
    </r>
    <r>
      <rPr>
        <i/>
        <sz val="11"/>
        <color rgb="FFC00000"/>
        <rFont val="Calibri"/>
        <family val="2"/>
        <scheme val="minor"/>
      </rPr>
      <t>Recovery Beyond Survival</t>
    </r>
    <r>
      <rPr>
        <i/>
        <sz val="11"/>
        <color theme="1"/>
        <rFont val="Calibri"/>
        <family val="2"/>
        <scheme val="minor"/>
      </rPr>
      <t xml:space="preserve">'. </t>
    </r>
    <r>
      <rPr>
        <sz val="11"/>
        <rFont val="Calibri"/>
        <family val="2"/>
        <scheme val="minor"/>
      </rPr>
      <t>We</t>
    </r>
    <r>
      <rPr>
        <sz val="11"/>
        <color theme="1"/>
        <rFont val="Calibri"/>
        <family val="2"/>
        <scheme val="minor"/>
      </rPr>
      <t xml:space="preserv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</si>
  <si>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t>Age (on day one of the hospital admission) – years</t>
  </si>
  <si>
    <t>Date of ICU admission</t>
  </si>
  <si>
    <t xml:space="preserve">Time of ICU admission </t>
  </si>
  <si>
    <t>(24-hour clock)</t>
  </si>
  <si>
    <t xml:space="preserve">Date of ICU discharge </t>
  </si>
  <si>
    <t xml:space="preserve">Time of ICU discharge </t>
  </si>
  <si>
    <t>Hospital Details</t>
  </si>
  <si>
    <t xml:space="preserve">Date of hospital discharge </t>
  </si>
  <si>
    <t xml:space="preserve">Time of hospital discharge </t>
  </si>
  <si>
    <t>4a</t>
  </si>
  <si>
    <t>4b</t>
  </si>
  <si>
    <t>5a</t>
  </si>
  <si>
    <t>5b</t>
  </si>
  <si>
    <t>What was the discharge destination?</t>
  </si>
  <si>
    <t>Home</t>
  </si>
  <si>
    <t>Community/rehabilitation hospital</t>
  </si>
  <si>
    <t>Other acute hospital</t>
  </si>
  <si>
    <t>Hospice</t>
  </si>
  <si>
    <t>Care home</t>
  </si>
  <si>
    <t>Recommendation 1</t>
  </si>
  <si>
    <t>https://ncepod.org.uk/2025icur.html</t>
  </si>
  <si>
    <t>10c</t>
  </si>
  <si>
    <t>their carer/family?</t>
  </si>
  <si>
    <t>the patient?</t>
  </si>
  <si>
    <t>IF YES to 10a, is there evidence that the named rehabilitation care co-ordinator was a named point of contact for the patient following hospital discharge?</t>
  </si>
  <si>
    <t xml:space="preserve">Recommendation 2 </t>
  </si>
  <si>
    <t>Was a screening tool completed within 24 hours of ICU admission to evaluate risk of physical or non-physical morbidity?</t>
  </si>
  <si>
    <t>Nutrition</t>
  </si>
  <si>
    <t>14c</t>
  </si>
  <si>
    <t>Dietitian</t>
  </si>
  <si>
    <t>Psychologist</t>
  </si>
  <si>
    <t>ICU Nurse</t>
  </si>
  <si>
    <t>ICU Doctor</t>
  </si>
  <si>
    <t xml:space="preserve">Physical rehabilitation    </t>
  </si>
  <si>
    <t>Mobility</t>
  </si>
  <si>
    <t>Swallow</t>
  </si>
  <si>
    <t>Communication</t>
  </si>
  <si>
    <t>Mental health</t>
  </si>
  <si>
    <t>i</t>
  </si>
  <si>
    <t>ii</t>
  </si>
  <si>
    <t>iii</t>
  </si>
  <si>
    <t>iv</t>
  </si>
  <si>
    <t>v</t>
  </si>
  <si>
    <t>vi</t>
  </si>
  <si>
    <t>vii</t>
  </si>
  <si>
    <t>a dedicated multidisciplinary team (MDT) meeting?</t>
  </si>
  <si>
    <t>a rehabilitation round?</t>
  </si>
  <si>
    <t>Physiotherapists</t>
  </si>
  <si>
    <t>Dietitians</t>
  </si>
  <si>
    <t>Speech and language therapists</t>
  </si>
  <si>
    <t>Occupational therapists</t>
  </si>
  <si>
    <t>Pharmacists</t>
  </si>
  <si>
    <t>viii</t>
  </si>
  <si>
    <t>Is there evidence the patient was reviewed by an ICU follow up team on step down from ICU to the ward?</t>
  </si>
  <si>
    <t>Was the patient reviewed in an ICU follow up clinic following discharge from hospital?</t>
  </si>
  <si>
    <t>Is there evidence that a standardised assessment proforma/care passport was used to aid the handover process?</t>
  </si>
  <si>
    <t>22a</t>
  </si>
  <si>
    <t>22b</t>
  </si>
  <si>
    <t>22c</t>
  </si>
  <si>
    <t>Was the critical care discharge summary shared with the patient’s GP?</t>
  </si>
  <si>
    <t>Recommendation 6</t>
  </si>
  <si>
    <t>Is there evidence that the contact details of a named healthcare professional or rehabilitation care co-ordinator were provided to the patient and/or their family/carer?</t>
  </si>
  <si>
    <t>Is there evidence that patients/family/carers were:</t>
  </si>
  <si>
    <t>updated on rehabilitation progress in MDT discussions and rehabilitation planning?</t>
  </si>
  <si>
    <t>involved in MDT discussions and rehabilitation planning?</t>
  </si>
  <si>
    <t>Is there evidence that:</t>
  </si>
  <si>
    <t>a patient diary was completed?</t>
  </si>
  <si>
    <t>any technical terms were explained in the discharge summary?</t>
  </si>
  <si>
    <t>the patient received a patient information booklet?</t>
  </si>
  <si>
    <r>
      <rPr>
        <sz val="12"/>
        <color theme="1"/>
        <rFont val="Calibri"/>
        <family val="2"/>
        <scheme val="minor"/>
      </rPr>
      <t>This tool has been designed to review the quality of rehabilitation care provided to patients following an admission to an intensive care unit.</t>
    </r>
    <r>
      <rPr>
        <b/>
        <sz val="12"/>
        <color rgb="FFC00000"/>
        <rFont val="Calibri"/>
        <family val="2"/>
        <scheme val="minor"/>
      </rPr>
      <t xml:space="preserve">
Inclusion criteria:</t>
    </r>
    <r>
      <rPr>
        <b/>
        <sz val="12"/>
        <color theme="1"/>
        <rFont val="Calibri"/>
        <family val="2"/>
        <scheme val="minor"/>
      </rPr>
      <t xml:space="preserve">
</t>
    </r>
    <r>
      <rPr>
        <sz val="12"/>
        <color theme="1"/>
        <rFont val="Calibri"/>
        <family val="2"/>
        <scheme val="minor"/>
      </rPr>
      <t>In the NCEPOD study, all patients aged 18 and over who were admitted as an emergency to an ICU for four or more days between 1st October 2022 and 31st December 2022 and survived to hospital discharge were included in the study.</t>
    </r>
    <r>
      <rPr>
        <b/>
        <sz val="12"/>
        <color theme="1"/>
        <rFont val="Calibri"/>
        <family val="2"/>
        <scheme val="minor"/>
      </rPr>
      <t xml:space="preserve">
</t>
    </r>
    <r>
      <rPr>
        <b/>
        <sz val="12"/>
        <color rgb="FFC00000"/>
        <rFont val="Calibri"/>
        <family val="2"/>
        <scheme val="minor"/>
      </rPr>
      <t xml:space="preserve">
Exclusion criteria: 
</t>
    </r>
    <r>
      <rPr>
        <sz val="12"/>
        <color theme="1"/>
        <rFont val="Calibri"/>
        <family val="2"/>
        <scheme val="minor"/>
      </rPr>
      <t>Neurology/trauma patients who received rehabilitation as part of a defined care pathway.</t>
    </r>
  </si>
  <si>
    <t>Answer19</t>
  </si>
  <si>
    <t>Not required</t>
  </si>
  <si>
    <t>the current assessment of rehabilitation needs?</t>
  </si>
  <si>
    <t>individualised rehabilitation plan?</t>
  </si>
  <si>
    <t>current goals for treatment?</t>
  </si>
  <si>
    <r>
      <t xml:space="preserve">Did this patient receive invasive ventilation? </t>
    </r>
    <r>
      <rPr>
        <sz val="12"/>
        <color rgb="FFC00000"/>
        <rFont val="Calibri"/>
        <family val="2"/>
        <scheme val="minor"/>
      </rPr>
      <t>(no scoring)</t>
    </r>
  </si>
  <si>
    <t>Is there evidence that a named rehabilitation coordinator oversaw this patient’s rehabilitation needs?</t>
  </si>
  <si>
    <t>Physiotherapist</t>
  </si>
  <si>
    <t>Occupational Therapist</t>
  </si>
  <si>
    <t>Speech and Language Therapist</t>
  </si>
  <si>
    <t>the patient was involved in rehabilitation rounds as appropriate?</t>
  </si>
  <si>
    <t>their family was involved in rehabilitation rounds as appropriate?</t>
  </si>
  <si>
    <t>a rehabilitation board (or equivalent) in the patient's bedspace was used to help to share information about current goals and treatment plans?</t>
  </si>
  <si>
    <t>Improve the co-ordination and delivery of rehabilitation following critical illness at both an organisational level and at a patient level.
- At an organisational level by assigning a trust/health board rehabilitation lead with oversight and responsibility for the provision of holistic rehabilitation. 
- At a patient level by having a named rehabilitation care co-ordinator(s) role to oversee patients’ rehabilitation needs within the ICU, on the ward and in the community.</t>
  </si>
  <si>
    <t>Develop and validate a national standardised rehabilitation screening tool to be used on admission to an intensive care unit. 
This would identify patients at risk of long-term physical, psychological, cognitive or social effects and trigger an earlier comprehensive assessment of their rehabilitation needs sooner than ‘day four’ currently defined by NICE Quality Standard 158.</t>
  </si>
  <si>
    <t>Ensure that multidisciplinary teams are in place to deliver the required level of rehabilitation in intensive care units and across the recovery pathway. Include:
	All relevant healthcare professionals needed to provide co-ordinated, consistent care in the ICU, ward and community
- 	Regular communication between specialties and discussion of patients’ needs at a dedicated multidisciplinary team meeting or rehabilitation rounds when appropriate
- 	Staff to deliver the required rehabilitation.</t>
  </si>
  <si>
    <t xml:space="preserve">Standardise the handover of rehabilitation needs and goals for patients as they transition from the intensive care unit to the ward and ward to community services. </t>
  </si>
  <si>
    <t>Provide patients and their family/carers with clear information about their admission to an intensive care unit, impact of critical illness and likely trajectory of recovery. 
- 	Include the contact details of a named healthcare professional or rehabilitation care co-ordinator
- Involve patients/family/carers in multidisciplinary team discussions and rehabilitation planning.</t>
  </si>
  <si>
    <t>Undertake and document a comprehensive, holistic assessment of the rehabilitation needs of patients admitted to an intensive care unit at risk of physical and/or non-physical morbidity.</t>
  </si>
  <si>
    <t>Psychologists, psychiatrists and mental health professionals</t>
  </si>
  <si>
    <t>21b</t>
  </si>
  <si>
    <t>21a</t>
  </si>
  <si>
    <t>21c</t>
  </si>
  <si>
    <t xml:space="preserve">Was this patient provided with written key information about their illness and recovery? </t>
  </si>
  <si>
    <t>If YES to 14a), was a standardised assessment proforma/tool of rehabilitation needs used to ensure that all required specialties were included?</t>
  </si>
  <si>
    <t>IF YES to 10a), is there evidence in the case notes or electronic patient record that the rehabilitation coordinator supported communication of information such as rehabilitation plans and goals to:</t>
  </si>
  <si>
    <r>
      <t>an ‘</t>
    </r>
    <r>
      <rPr>
        <i/>
        <sz val="12"/>
        <color theme="1"/>
        <rFont val="Calibri"/>
        <family val="2"/>
        <scheme val="minor"/>
      </rPr>
      <t>All About Me’</t>
    </r>
    <r>
      <rPr>
        <sz val="12"/>
        <color theme="1"/>
        <rFont val="Calibri"/>
        <family val="2"/>
        <scheme val="minor"/>
      </rPr>
      <t xml:space="preserve"> booklet (or equivalent) was completed</t>
    </r>
    <r>
      <rPr>
        <sz val="12"/>
        <rFont val="Calibri"/>
        <family val="2"/>
        <scheme val="minor"/>
      </rPr>
      <t>?</t>
    </r>
  </si>
  <si>
    <t>at the time of ICU discharge?</t>
  </si>
  <si>
    <t>at the time of discharge from hospital?</t>
  </si>
  <si>
    <t>at the follow-up appointment?</t>
  </si>
  <si>
    <t>14ea) Based on the comprehensive clinical assessment, were short term rehabilitation goals agreed for:</t>
  </si>
  <si>
    <t>14eb</t>
  </si>
  <si>
    <t>14f) Was the comprehensive reassessment of rehabilitation need repeated:</t>
  </si>
  <si>
    <t>14g) Is there evidence that the patient’s rehabilitation needs were discussed at:</t>
  </si>
  <si>
    <t>18b) If YES to 17), did it include:</t>
  </si>
  <si>
    <t>24a</t>
  </si>
  <si>
    <t>24b</t>
  </si>
  <si>
    <t>22d</t>
  </si>
  <si>
    <t>21d</t>
  </si>
  <si>
    <t>22e</t>
  </si>
  <si>
    <t>24c</t>
  </si>
  <si>
    <t>24d</t>
  </si>
  <si>
    <t>details of the events of their ICU stay?</t>
  </si>
  <si>
    <t xml:space="preserve">what to expect in recovery? </t>
  </si>
  <si>
    <t>how to access support?</t>
  </si>
  <si>
    <t>a copy of their individualised rehabilitation plan?</t>
  </si>
  <si>
    <t>severity of illness?</t>
  </si>
  <si>
    <t xml:space="preserve">underlying comorbidities and frailty? </t>
  </si>
  <si>
    <t>pre-existing sensory deficits?</t>
  </si>
  <si>
    <t>physical factors: respiratory function, muscle weakness, activities of daily living (baseline status)?</t>
  </si>
  <si>
    <t>nutrition (baseline status)?</t>
  </si>
  <si>
    <t>cognition: memory, attention and performance (baseline status)?</t>
  </si>
  <si>
    <t>psychological factors: post-traumatic stress disorder and affective disorders (baseline status)?</t>
  </si>
  <si>
    <t>post discharge from ICU/wider hospital</t>
  </si>
  <si>
    <t>in ICU</t>
  </si>
  <si>
    <r>
      <t xml:space="preserve">Ethnicity </t>
    </r>
    <r>
      <rPr>
        <sz val="12"/>
        <color rgb="FFC00000"/>
        <rFont val="Calibri"/>
        <family val="2"/>
        <scheme val="minor"/>
      </rPr>
      <t>(free text)</t>
    </r>
  </si>
  <si>
    <t>13b) If YES to 13a, did it include the following:</t>
  </si>
  <si>
    <t>13c</t>
  </si>
  <si>
    <t>13d</t>
  </si>
  <si>
    <t>13e</t>
  </si>
  <si>
    <t>13f</t>
  </si>
  <si>
    <t>13g</t>
  </si>
  <si>
    <t>13h</t>
  </si>
  <si>
    <t>14di</t>
  </si>
  <si>
    <t>14dii</t>
  </si>
  <si>
    <t>14diii</t>
  </si>
  <si>
    <t>14div</t>
  </si>
  <si>
    <t>14dv</t>
  </si>
  <si>
    <t>14dvi</t>
  </si>
  <si>
    <t>14dvii</t>
  </si>
  <si>
    <t>14eai</t>
  </si>
  <si>
    <t>14eaii</t>
  </si>
  <si>
    <t>14eaiii</t>
  </si>
  <si>
    <t>14eaiv</t>
  </si>
  <si>
    <t>14eav</t>
  </si>
  <si>
    <t>14eavi</t>
  </si>
  <si>
    <t>14fi</t>
  </si>
  <si>
    <t>14fii</t>
  </si>
  <si>
    <t>14fiii</t>
  </si>
  <si>
    <t>14gi</t>
  </si>
  <si>
    <t>14gii</t>
  </si>
  <si>
    <t>14hi</t>
  </si>
  <si>
    <t>14hii</t>
  </si>
  <si>
    <t>14hiii</t>
  </si>
  <si>
    <t>14hiv</t>
  </si>
  <si>
    <t>14hv</t>
  </si>
  <si>
    <t>14hvi</t>
  </si>
  <si>
    <t>14hvii</t>
  </si>
  <si>
    <t>14hviii</t>
  </si>
  <si>
    <t>18bi</t>
  </si>
  <si>
    <t>18bii</t>
  </si>
  <si>
    <t>18biii</t>
  </si>
  <si>
    <t xml:space="preserve">If YES to 10a), which areas of the hospital did the rehabilitation coordinator oversee this patient’s rehabilitation care: </t>
  </si>
  <si>
    <t xml:space="preserve">ICU consultants </t>
  </si>
  <si>
    <t>Nurses</t>
  </si>
  <si>
    <t>If YES to 16a, was a reassessment of rehabilitation need carried out?</t>
  </si>
  <si>
    <t>Is there evidence of a handover in the notes regarding the patient’s rehabilitation needs?</t>
  </si>
  <si>
    <r>
      <t xml:space="preserve">Were there multiple ICU admissions at the same </t>
    </r>
    <r>
      <rPr>
        <sz val="12"/>
        <rFont val="Calibri"/>
        <family val="2"/>
        <scheme val="minor"/>
      </rPr>
      <t xml:space="preserve">hospital (during the same admission)? </t>
    </r>
    <r>
      <rPr>
        <sz val="12"/>
        <color rgb="FFC00000"/>
        <rFont val="Calibri"/>
        <family val="2"/>
        <scheme val="minor"/>
      </rPr>
      <t>(If YES, please answer the following questions in relation to the first ICU admission)</t>
    </r>
  </si>
  <si>
    <t>Was a comprehensive, holistic assessment of the patient's rehabilitation needs undertaken whilst they were in ICU?</t>
  </si>
  <si>
    <r>
      <rPr>
        <sz val="12"/>
        <color theme="1"/>
        <rFont val="Calibri"/>
        <family val="2"/>
        <scheme val="minor"/>
      </rPr>
      <t xml:space="preserve">If these goals were agreed, is there evidence that all of these were reviewed and updated at least weekly? </t>
    </r>
    <r>
      <rPr>
        <sz val="12"/>
        <color rgb="FFC00000"/>
        <rFont val="Calibri"/>
        <family val="2"/>
        <scheme val="minor"/>
      </rPr>
      <t>(Answer "not applicable" if these goals were not set/agreed)</t>
    </r>
  </si>
  <si>
    <t>14h) Please select the healthcare professionals who were involved in the delivery of rehabilitation in ICU:</t>
  </si>
  <si>
    <t xml:space="preserve">24) If yes to 23), did this include: </t>
  </si>
  <si>
    <t>A full list and further details about each recommendation can be found in the report here:</t>
  </si>
  <si>
    <r>
      <t>In the Audit Tool worksheet, there are questions relating to whether there is evidence that an event occurred. 
If there is no evidence of an event occurring and that part of the electronic record/case note is not missing, then answer "</t>
    </r>
    <r>
      <rPr>
        <b/>
        <sz val="11"/>
        <color rgb="FFC00000"/>
        <rFont val="Calibri"/>
        <family val="2"/>
        <scheme val="minor"/>
      </rPr>
      <t>No</t>
    </r>
    <r>
      <rPr>
        <sz val="11"/>
        <color theme="1"/>
        <rFont val="Calibri"/>
        <family val="2"/>
        <scheme val="minor"/>
      </rPr>
      <t>". 
If there is no evidence of an event occurring because that part of the electronic record/case note is missing , then select the "</t>
    </r>
    <r>
      <rPr>
        <b/>
        <sz val="11"/>
        <color rgb="FFC00000"/>
        <rFont val="Calibri"/>
        <family val="2"/>
        <scheme val="minor"/>
      </rPr>
      <t>Not applicable</t>
    </r>
    <r>
      <rPr>
        <sz val="11"/>
        <color theme="1"/>
        <rFont val="Calibri"/>
        <family val="2"/>
        <scheme val="minor"/>
      </rPr>
      <t>" answer in the drop down box (it will not form part of the scoring in the audit tool)</t>
    </r>
  </si>
  <si>
    <t>14d) If YES to 14a, which specialties were involved in the completion of comprehensive assessment?</t>
  </si>
  <si>
    <t>Date of comprehensive assessment (this should be carried out within four days of admission to 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</si>
</sst>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dd/mm/yyyy;@"/>
  </numFmts>
  <fonts count="33"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11"/>
      <name val="Calibri"/>
      <family val="2"/>
      <scheme val="minor"/>
    </font>
    <font>
      <b/>
      <sz val="12"/>
      <color rgb="FFC00000"/>
      <name val="Calibri"/>
      <family val="2"/>
      <scheme val="minor"/>
    </font>
    <font>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rgb="FFC00000"/>
      <name val="Calibri"/>
      <family val="2"/>
      <scheme val="minor"/>
    </font>
    <font>
      <i/>
      <sz val="11"/>
      <color rgb="FFC00000"/>
      <name val="Calibri"/>
      <family val="2"/>
      <scheme val="minor"/>
    </font>
    <font>
      <i/>
      <sz val="11"/>
      <name val="Calibri"/>
      <family val="2"/>
      <scheme val="minor"/>
    </font>
    <font>
      <i/>
      <sz val="12"/>
      <color theme="1"/>
      <name val="Calibri"/>
      <family val="2"/>
      <scheme val="minor"/>
    </font>
    <font>
      <b/>
      <sz val="11"/>
      <color theme="4"/>
      <name val="Calibri"/>
      <family val="2"/>
      <scheme val="minor"/>
    </font>
    <font>
      <sz val="11"/>
      <name val="Aptos"/>
      <family val="2"/>
    </font>
    <font>
      <b/>
      <sz val="11"/>
      <color rgb="FF0070C0"/>
      <name val="Calibri"/>
      <family val="2"/>
      <scheme val="minor"/>
    </font>
    <font>
      <b/>
      <sz val="11"/>
      <color theme="8"/>
      <name val="Calibri"/>
      <family val="2"/>
      <scheme val="minor"/>
    </font>
    <font>
      <u/>
      <sz val="12"/>
      <color theme="10"/>
      <name val="Calibri"/>
      <family val="2"/>
      <scheme val="minor"/>
    </font>
    <font>
      <sz val="12"/>
      <color rgb="FF000000"/>
      <name val="Calibri"/>
      <family val="2"/>
      <scheme val="minor"/>
    </font>
    <font>
      <sz val="12"/>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auto="1"/>
      </right>
      <top style="medium">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medium">
        <color auto="1"/>
      </right>
      <top style="medium">
        <color indexed="64"/>
      </top>
      <bottom/>
      <diagonal/>
    </border>
    <border>
      <left style="thin">
        <color auto="1"/>
      </left>
      <right style="medium">
        <color auto="1"/>
      </right>
      <top/>
      <bottom/>
      <diagonal/>
    </border>
    <border>
      <left style="thin">
        <color auto="1"/>
      </left>
      <right style="medium">
        <color auto="1"/>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medium">
        <color auto="1"/>
      </right>
      <top/>
      <bottom style="thin">
        <color auto="1"/>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2">
    <xf numFmtId="0" fontId="0" fillId="0" borderId="0" xfId="0"/>
    <xf numFmtId="0" fontId="2" fillId="0" borderId="0" xfId="0" applyFont="1" applyAlignment="1">
      <alignment horizontal="left" vertical="top" wrapText="1"/>
    </xf>
    <xf numFmtId="0" fontId="9" fillId="0" borderId="0" xfId="0" applyFont="1" applyAlignment="1">
      <alignment horizontal="center" vertical="top" wrapText="1"/>
    </xf>
    <xf numFmtId="0" fontId="12" fillId="2" borderId="0" xfId="0" applyFont="1" applyFill="1" applyAlignment="1">
      <alignment horizontal="lef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0" fillId="0" borderId="0" xfId="0" applyAlignment="1">
      <alignment horizontal="left"/>
    </xf>
    <xf numFmtId="0" fontId="14" fillId="0" borderId="0" xfId="0" applyFont="1"/>
    <xf numFmtId="0" fontId="1" fillId="0" borderId="0" xfId="0" applyFont="1"/>
    <xf numFmtId="0" fontId="13" fillId="2" borderId="0" xfId="0" applyFont="1" applyFill="1" applyAlignment="1">
      <alignment horizontal="left" vertical="top" wrapText="1"/>
    </xf>
    <xf numFmtId="0" fontId="11" fillId="2" borderId="3" xfId="0" applyFont="1" applyFill="1" applyBorder="1" applyAlignment="1">
      <alignment horizontal="left" vertical="top" wrapText="1"/>
    </xf>
    <xf numFmtId="0" fontId="8" fillId="2" borderId="9" xfId="0" applyFont="1" applyFill="1" applyBorder="1" applyAlignment="1">
      <alignment horizontal="left" vertical="top" wrapText="1"/>
    </xf>
    <xf numFmtId="1" fontId="11" fillId="0" borderId="1" xfId="0" applyNumberFormat="1" applyFont="1" applyBorder="1" applyAlignment="1">
      <alignment horizontal="left" vertical="top" wrapText="1"/>
    </xf>
    <xf numFmtId="1" fontId="12" fillId="0" borderId="1" xfId="0" applyNumberFormat="1" applyFont="1" applyBorder="1" applyAlignment="1">
      <alignment horizontal="left" vertical="top" wrapText="1"/>
    </xf>
    <xf numFmtId="0" fontId="9" fillId="2" borderId="0" xfId="0" applyFont="1" applyFill="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18" fillId="2" borderId="0" xfId="0" applyFont="1" applyFill="1"/>
    <xf numFmtId="0" fontId="19" fillId="2" borderId="0" xfId="0" applyFont="1" applyFill="1"/>
    <xf numFmtId="0" fontId="9" fillId="0" borderId="1" xfId="0" applyFont="1" applyBorder="1" applyAlignment="1">
      <alignment horizontal="center" vertical="top" wrapText="1"/>
    </xf>
    <xf numFmtId="0" fontId="17" fillId="2" borderId="0" xfId="0" applyFont="1" applyFill="1" applyAlignment="1">
      <alignment vertical="top" wrapText="1"/>
    </xf>
    <xf numFmtId="0" fontId="2" fillId="2" borderId="0" xfId="0" applyFont="1" applyFill="1" applyAlignment="1">
      <alignment vertical="top" wrapText="1"/>
    </xf>
    <xf numFmtId="0" fontId="19" fillId="2" borderId="0" xfId="0" applyFont="1" applyFill="1" applyAlignment="1">
      <alignment vertical="top" wrapText="1"/>
    </xf>
    <xf numFmtId="1" fontId="5" fillId="0" borderId="1" xfId="0" applyNumberFormat="1" applyFont="1" applyBorder="1" applyAlignment="1">
      <alignment horizontal="center"/>
    </xf>
    <xf numFmtId="0" fontId="9" fillId="0" borderId="22" xfId="0" applyFont="1" applyBorder="1" applyAlignment="1">
      <alignment horizontal="center" vertical="top" wrapText="1"/>
    </xf>
    <xf numFmtId="0" fontId="21" fillId="0" borderId="0" xfId="0" applyFont="1" applyAlignment="1">
      <alignment horizontal="center" vertical="top" wrapText="1"/>
    </xf>
    <xf numFmtId="0" fontId="21" fillId="2" borderId="0" xfId="0" applyFont="1" applyFill="1" applyAlignment="1">
      <alignment horizontal="left" vertical="top" wrapText="1"/>
    </xf>
    <xf numFmtId="0" fontId="19" fillId="0" borderId="6" xfId="0" applyFont="1" applyBorder="1" applyAlignment="1">
      <alignment horizontal="right"/>
    </xf>
    <xf numFmtId="0" fontId="18" fillId="2" borderId="28" xfId="0" applyFont="1" applyFill="1" applyBorder="1"/>
    <xf numFmtId="0" fontId="18" fillId="2" borderId="29" xfId="0" applyFont="1" applyFill="1" applyBorder="1"/>
    <xf numFmtId="0" fontId="19" fillId="2" borderId="30" xfId="0" applyFont="1" applyFill="1" applyBorder="1"/>
    <xf numFmtId="0" fontId="18" fillId="2" borderId="25" xfId="0" applyFont="1" applyFill="1" applyBorder="1"/>
    <xf numFmtId="0" fontId="19" fillId="2" borderId="25" xfId="0" applyFont="1" applyFill="1" applyBorder="1"/>
    <xf numFmtId="20" fontId="9" fillId="0" borderId="0" xfId="0" applyNumberFormat="1" applyFont="1" applyAlignment="1">
      <alignment horizontal="center" vertical="top" wrapText="1"/>
    </xf>
    <xf numFmtId="0" fontId="10" fillId="0" borderId="1" xfId="0" applyFont="1" applyBorder="1" applyAlignment="1">
      <alignment horizontal="left" vertical="top" wrapText="1"/>
    </xf>
    <xf numFmtId="0" fontId="9" fillId="4" borderId="1" xfId="0" applyFont="1" applyFill="1" applyBorder="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15" fillId="2" borderId="0" xfId="0" applyFont="1" applyFill="1" applyAlignment="1">
      <alignment horizontal="left" vertical="top" wrapText="1"/>
    </xf>
    <xf numFmtId="0" fontId="15" fillId="2" borderId="23" xfId="0" applyFont="1" applyFill="1" applyBorder="1" applyAlignment="1">
      <alignment horizontal="left" vertical="top" wrapText="1"/>
    </xf>
    <xf numFmtId="0" fontId="8" fillId="0" borderId="0" xfId="0" applyFont="1" applyAlignment="1">
      <alignment horizontal="center" vertical="top" wrapText="1"/>
    </xf>
    <xf numFmtId="1" fontId="9" fillId="0" borderId="0" xfId="0" applyNumberFormat="1" applyFont="1" applyAlignment="1">
      <alignment horizontal="center" vertical="top" wrapText="1"/>
    </xf>
    <xf numFmtId="0" fontId="15" fillId="0" borderId="0" xfId="0" applyFont="1" applyAlignment="1">
      <alignment horizontal="center" vertical="top" wrapText="1"/>
    </xf>
    <xf numFmtId="0" fontId="26" fillId="0" borderId="0" xfId="0" applyFont="1" applyAlignment="1">
      <alignment vertical="top" wrapText="1"/>
    </xf>
    <xf numFmtId="0" fontId="25" fillId="0" borderId="25" xfId="0" applyFont="1" applyBorder="1"/>
    <xf numFmtId="0" fontId="25" fillId="0" borderId="0" xfId="0" applyFont="1"/>
    <xf numFmtId="0" fontId="25" fillId="0" borderId="30" xfId="0" applyFont="1" applyBorder="1"/>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23" xfId="0" applyFont="1" applyBorder="1" applyAlignment="1">
      <alignment horizontal="center" vertical="center" wrapText="1"/>
    </xf>
    <xf numFmtId="14" fontId="9" fillId="0" borderId="23" xfId="0" applyNumberFormat="1" applyFont="1" applyBorder="1" applyAlignment="1">
      <alignment horizontal="center" vertical="center" wrapText="1"/>
    </xf>
    <xf numFmtId="0" fontId="9" fillId="0" borderId="6" xfId="0" applyFont="1" applyBorder="1" applyAlignment="1">
      <alignment horizontal="center" vertical="top" wrapText="1"/>
    </xf>
    <xf numFmtId="0" fontId="8" fillId="0" borderId="34" xfId="0" applyFont="1" applyBorder="1" applyAlignment="1">
      <alignment horizontal="left" vertical="top" wrapText="1"/>
    </xf>
    <xf numFmtId="0" fontId="20" fillId="2" borderId="0" xfId="0" applyFont="1" applyFill="1" applyAlignment="1" applyProtection="1">
      <alignment horizontal="center" vertical="top" wrapText="1"/>
      <protection locked="0"/>
    </xf>
    <xf numFmtId="0" fontId="16" fillId="0" borderId="0" xfId="0" applyFont="1" applyAlignment="1">
      <alignment vertical="top" wrapText="1"/>
    </xf>
    <xf numFmtId="0" fontId="8" fillId="0" borderId="35" xfId="0" applyFont="1" applyBorder="1" applyAlignment="1">
      <alignment horizontal="center" vertical="top" wrapText="1"/>
    </xf>
    <xf numFmtId="0" fontId="8" fillId="0" borderId="22" xfId="0" applyFont="1" applyBorder="1" applyAlignment="1">
      <alignment horizontal="center" vertical="top" wrapText="1"/>
    </xf>
    <xf numFmtId="0" fontId="8" fillId="0" borderId="36" xfId="0" applyFont="1" applyBorder="1" applyAlignment="1">
      <alignment horizontal="center" vertical="top" wrapText="1"/>
    </xf>
    <xf numFmtId="0" fontId="11" fillId="0" borderId="37" xfId="0" applyFont="1" applyBorder="1" applyAlignment="1">
      <alignment horizontal="left" vertical="top" wrapText="1"/>
    </xf>
    <xf numFmtId="0" fontId="9" fillId="0" borderId="39" xfId="0" applyFont="1" applyBorder="1" applyAlignment="1">
      <alignment horizontal="left" vertical="top" wrapText="1"/>
    </xf>
    <xf numFmtId="0" fontId="9" fillId="0" borderId="4" xfId="0" applyFont="1" applyBorder="1" applyAlignment="1">
      <alignment horizontal="center" vertical="top" wrapText="1"/>
    </xf>
    <xf numFmtId="0" fontId="9" fillId="0" borderId="7" xfId="0" applyFont="1" applyBorder="1" applyAlignment="1">
      <alignment horizontal="center" vertical="top" wrapText="1"/>
    </xf>
    <xf numFmtId="0" fontId="15" fillId="0" borderId="0" xfId="0" applyFont="1" applyAlignment="1">
      <alignment vertical="top" wrapText="1"/>
    </xf>
    <xf numFmtId="0" fontId="9" fillId="0" borderId="0" xfId="0" applyFont="1"/>
    <xf numFmtId="0" fontId="0" fillId="2" borderId="0" xfId="0" applyFill="1"/>
    <xf numFmtId="0" fontId="0" fillId="2" borderId="0" xfId="0" applyFill="1" applyAlignment="1" applyProtection="1">
      <alignment vertical="top" wrapText="1"/>
      <protection locked="0"/>
    </xf>
    <xf numFmtId="0" fontId="0" fillId="2" borderId="0" xfId="0" applyFill="1" applyAlignment="1">
      <alignment vertical="top"/>
    </xf>
    <xf numFmtId="0" fontId="0" fillId="0" borderId="0" xfId="0" applyAlignment="1" applyProtection="1">
      <alignment vertical="top" wrapText="1"/>
      <protection locked="0"/>
    </xf>
    <xf numFmtId="0" fontId="0" fillId="0" borderId="0" xfId="0" applyAlignment="1">
      <alignment vertical="top"/>
    </xf>
    <xf numFmtId="0" fontId="0" fillId="2" borderId="0" xfId="0" applyFill="1" applyAlignment="1">
      <alignment vertical="top" wrapText="1"/>
    </xf>
    <xf numFmtId="0" fontId="0" fillId="2" borderId="25" xfId="0" applyFill="1" applyBorder="1"/>
    <xf numFmtId="0" fontId="0" fillId="2" borderId="30" xfId="0" applyFill="1" applyBorder="1"/>
    <xf numFmtId="0" fontId="0" fillId="0" borderId="25" xfId="0" applyBorder="1"/>
    <xf numFmtId="0" fontId="0" fillId="0" borderId="26" xfId="0" applyBorder="1"/>
    <xf numFmtId="0" fontId="0" fillId="0" borderId="27" xfId="0" applyBorder="1"/>
    <xf numFmtId="0" fontId="0" fillId="0" borderId="30" xfId="0" applyBorder="1"/>
    <xf numFmtId="0" fontId="0" fillId="0" borderId="0" xfId="0" applyAlignment="1">
      <alignment horizontal="left" vertical="top" wrapText="1"/>
    </xf>
    <xf numFmtId="0" fontId="0" fillId="3" borderId="1" xfId="0" applyFill="1" applyBorder="1" applyAlignment="1">
      <alignment horizontal="center" vertical="center"/>
    </xf>
    <xf numFmtId="1" fontId="0" fillId="3" borderId="1" xfId="0" applyNumberFormat="1" applyFill="1" applyBorder="1"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xf>
    <xf numFmtId="1" fontId="0" fillId="0" borderId="0" xfId="0" applyNumberFormat="1" applyAlignment="1">
      <alignment horizontal="center" vertical="center"/>
    </xf>
    <xf numFmtId="1" fontId="0" fillId="0" borderId="0" xfId="0" applyNumberFormat="1" applyAlignment="1">
      <alignment vertical="center"/>
    </xf>
    <xf numFmtId="0" fontId="0" fillId="0" borderId="38" xfId="0" applyBorder="1" applyAlignment="1">
      <alignment vertical="top" wrapText="1"/>
    </xf>
    <xf numFmtId="1" fontId="6" fillId="2" borderId="6" xfId="0" applyNumberFormat="1" applyFont="1" applyFill="1" applyBorder="1" applyAlignment="1">
      <alignment horizontal="right"/>
    </xf>
    <xf numFmtId="1" fontId="7" fillId="2" borderId="6" xfId="0" applyNumberFormat="1" applyFont="1" applyFill="1" applyBorder="1" applyAlignment="1">
      <alignment horizontal="right"/>
    </xf>
    <xf numFmtId="0" fontId="9" fillId="0" borderId="5" xfId="0" applyFont="1" applyBorder="1" applyAlignment="1">
      <alignment horizontal="center" vertical="top" wrapText="1"/>
    </xf>
    <xf numFmtId="164" fontId="9" fillId="0" borderId="0" xfId="0" applyNumberFormat="1" applyFont="1" applyAlignment="1">
      <alignment horizontal="center" vertical="center" wrapText="1"/>
    </xf>
    <xf numFmtId="164" fontId="9" fillId="0" borderId="23" xfId="0" applyNumberFormat="1" applyFont="1" applyBorder="1" applyAlignment="1">
      <alignment horizontal="center" vertical="center" wrapText="1"/>
    </xf>
    <xf numFmtId="165" fontId="9" fillId="0" borderId="0" xfId="0" applyNumberFormat="1" applyFont="1" applyAlignment="1">
      <alignment horizontal="center" vertical="center" wrapText="1"/>
    </xf>
    <xf numFmtId="165" fontId="9" fillId="0" borderId="23" xfId="0" applyNumberFormat="1" applyFont="1" applyBorder="1" applyAlignment="1">
      <alignment horizontal="center" vertical="center" wrapText="1"/>
    </xf>
    <xf numFmtId="20" fontId="9" fillId="0" borderId="0" xfId="0" applyNumberFormat="1" applyFont="1" applyAlignment="1">
      <alignment horizontal="center" vertical="center" wrapText="1"/>
    </xf>
    <xf numFmtId="20" fontId="9" fillId="0" borderId="23" xfId="0" applyNumberFormat="1" applyFont="1" applyBorder="1" applyAlignment="1">
      <alignment horizontal="center" vertical="center" wrapText="1"/>
    </xf>
    <xf numFmtId="0" fontId="4" fillId="0" borderId="0" xfId="1" applyAlignment="1" applyProtection="1">
      <alignment vertical="center"/>
    </xf>
    <xf numFmtId="0" fontId="4" fillId="0" borderId="42" xfId="1" applyBorder="1" applyAlignment="1" applyProtection="1">
      <alignment vertical="center"/>
    </xf>
    <xf numFmtId="0" fontId="9" fillId="0" borderId="15" xfId="0" applyFont="1" applyBorder="1" applyAlignment="1">
      <alignment horizontal="center" vertical="top"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9" fillId="0" borderId="8" xfId="0" applyFont="1" applyBorder="1" applyAlignment="1">
      <alignment horizontal="center" vertical="center" wrapText="1"/>
    </xf>
    <xf numFmtId="165" fontId="9" fillId="0" borderId="8"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applyAlignment="1">
      <alignment horizontal="center" vertical="center" wrapText="1"/>
    </xf>
    <xf numFmtId="0" fontId="9" fillId="0" borderId="13" xfId="0" applyFont="1" applyBorder="1" applyAlignment="1">
      <alignment horizontal="center" vertical="center" wrapText="1"/>
    </xf>
    <xf numFmtId="0" fontId="15" fillId="0" borderId="43" xfId="0" applyFont="1" applyBorder="1" applyAlignment="1">
      <alignment horizontal="center" vertical="center" wrapText="1"/>
    </xf>
    <xf numFmtId="0" fontId="9" fillId="0" borderId="50" xfId="0" applyFont="1" applyBorder="1" applyAlignment="1">
      <alignment horizontal="center" vertical="top" wrapText="1"/>
    </xf>
    <xf numFmtId="0" fontId="9" fillId="4" borderId="50" xfId="0" applyFont="1" applyFill="1" applyBorder="1" applyAlignment="1">
      <alignment horizontal="center" vertical="top" wrapText="1"/>
    </xf>
    <xf numFmtId="0" fontId="15" fillId="0" borderId="0" xfId="0" applyFont="1" applyAlignment="1">
      <alignment horizontal="center" vertical="center" wrapText="1"/>
    </xf>
    <xf numFmtId="0" fontId="15" fillId="2" borderId="31" xfId="0" applyFont="1" applyFill="1" applyBorder="1" applyAlignment="1">
      <alignment horizontal="center" vertical="center" wrapText="1"/>
    </xf>
    <xf numFmtId="0" fontId="9" fillId="0" borderId="33" xfId="0" applyFont="1" applyBorder="1" applyAlignment="1">
      <alignment horizontal="left" vertical="top"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29" fillId="4" borderId="1" xfId="1" applyFont="1" applyFill="1" applyBorder="1" applyAlignment="1" applyProtection="1">
      <alignment horizontal="center" vertical="top" wrapText="1"/>
    </xf>
    <xf numFmtId="0" fontId="30" fillId="0" borderId="8" xfId="0" applyFont="1" applyBorder="1" applyAlignment="1">
      <alignment horizontal="center" vertical="center"/>
    </xf>
    <xf numFmtId="0" fontId="15" fillId="0" borderId="51" xfId="0" applyFont="1" applyBorder="1" applyAlignment="1">
      <alignment horizontal="left" vertical="top" wrapText="1"/>
    </xf>
    <xf numFmtId="1"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0" fillId="0" borderId="13" xfId="0" applyFont="1" applyBorder="1" applyAlignment="1">
      <alignment horizontal="center" vertical="center" wrapText="1"/>
    </xf>
    <xf numFmtId="0" fontId="31" fillId="0" borderId="0" xfId="0" applyFont="1" applyAlignment="1">
      <alignment horizontal="left" vertical="top" wrapText="1"/>
    </xf>
    <xf numFmtId="0" fontId="31" fillId="0" borderId="0" xfId="0" applyFont="1" applyAlignment="1">
      <alignment horizontal="center" vertical="top" wrapText="1"/>
    </xf>
    <xf numFmtId="0" fontId="32" fillId="0" borderId="0" xfId="0" applyFont="1" applyAlignment="1">
      <alignment horizontal="center" vertical="top" wrapText="1"/>
    </xf>
    <xf numFmtId="1" fontId="31" fillId="0" borderId="0" xfId="0" applyNumberFormat="1" applyFont="1" applyAlignment="1">
      <alignment horizontal="left" vertical="top" wrapText="1"/>
    </xf>
    <xf numFmtId="1" fontId="31" fillId="0" borderId="0" xfId="0" applyNumberFormat="1" applyFont="1" applyAlignment="1">
      <alignment horizontal="center" vertical="top" wrapText="1"/>
    </xf>
    <xf numFmtId="0" fontId="31" fillId="2" borderId="0" xfId="0" applyFont="1" applyFill="1" applyAlignment="1">
      <alignment horizontal="left" vertical="top" wrapText="1"/>
    </xf>
    <xf numFmtId="0" fontId="12" fillId="2" borderId="1"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0" borderId="34" xfId="0" applyFont="1" applyBorder="1" applyAlignment="1">
      <alignment horizontal="center" vertical="center" wrapText="1"/>
    </xf>
    <xf numFmtId="0" fontId="8" fillId="0" borderId="10" xfId="0" applyFont="1" applyBorder="1" applyAlignment="1">
      <alignment horizontal="center" vertical="top" wrapText="1"/>
    </xf>
    <xf numFmtId="0" fontId="9" fillId="0" borderId="12" xfId="0" applyFont="1" applyBorder="1" applyAlignment="1">
      <alignment horizontal="center" vertical="top" wrapText="1"/>
    </xf>
    <xf numFmtId="0" fontId="9" fillId="0" borderId="11" xfId="0" applyFont="1" applyBorder="1" applyAlignment="1">
      <alignment horizontal="center" vertical="top" wrapText="1"/>
    </xf>
    <xf numFmtId="0" fontId="15" fillId="0" borderId="43" xfId="0" applyFont="1" applyBorder="1" applyAlignment="1">
      <alignment horizontal="center" vertical="center" wrapText="1"/>
    </xf>
    <xf numFmtId="0" fontId="9" fillId="0" borderId="40" xfId="0" applyFont="1" applyBorder="1" applyAlignment="1">
      <alignment horizontal="center" vertical="center" wrapText="1"/>
    </xf>
    <xf numFmtId="0" fontId="8" fillId="0" borderId="12" xfId="0" applyFont="1" applyBorder="1" applyAlignment="1">
      <alignment horizontal="center" vertical="top" wrapText="1"/>
    </xf>
    <xf numFmtId="0" fontId="9" fillId="0" borderId="44" xfId="0" applyFont="1" applyBorder="1" applyAlignment="1">
      <alignment horizontal="center" vertical="center" wrapText="1"/>
    </xf>
    <xf numFmtId="0" fontId="0" fillId="0" borderId="40" xfId="0" applyBorder="1" applyAlignment="1">
      <alignment horizontal="center" vertical="center" wrapText="1"/>
    </xf>
    <xf numFmtId="0" fontId="15"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5" fillId="0" borderId="44" xfId="0" applyFont="1" applyBorder="1" applyAlignment="1">
      <alignment horizontal="center" vertical="center" wrapText="1"/>
    </xf>
    <xf numFmtId="0" fontId="9" fillId="0" borderId="41" xfId="0" applyFont="1" applyBorder="1" applyAlignment="1">
      <alignment horizontal="center" vertical="center" wrapText="1"/>
    </xf>
    <xf numFmtId="0" fontId="15" fillId="0" borderId="41" xfId="0" applyFont="1" applyBorder="1" applyAlignment="1">
      <alignment horizontal="center" vertical="center" wrapText="1"/>
    </xf>
    <xf numFmtId="0" fontId="9" fillId="0" borderId="47" xfId="0" applyFont="1" applyBorder="1" applyAlignment="1">
      <alignment horizontal="center" vertical="center" wrapText="1"/>
    </xf>
    <xf numFmtId="0" fontId="21" fillId="0" borderId="45" xfId="0" applyFont="1" applyBorder="1" applyAlignment="1">
      <alignment horizontal="left" vertical="top" wrapText="1"/>
    </xf>
    <xf numFmtId="0" fontId="9" fillId="0" borderId="12" xfId="0" applyFont="1" applyBorder="1" applyAlignment="1">
      <alignment horizontal="left" vertical="top" wrapText="1"/>
    </xf>
    <xf numFmtId="0" fontId="9" fillId="0" borderId="46" xfId="0" applyFont="1" applyBorder="1" applyAlignment="1">
      <alignment horizontal="left" vertical="top" wrapText="1"/>
    </xf>
    <xf numFmtId="0" fontId="8" fillId="0" borderId="11" xfId="0" applyFont="1" applyBorder="1" applyAlignment="1">
      <alignment horizontal="center" vertical="top" wrapText="1"/>
    </xf>
    <xf numFmtId="0" fontId="15" fillId="0" borderId="10" xfId="0" applyFont="1" applyBorder="1" applyAlignment="1">
      <alignment horizontal="left" vertical="top" wrapText="1"/>
    </xf>
    <xf numFmtId="0" fontId="9" fillId="0" borderId="43" xfId="0" applyFont="1" applyBorder="1" applyAlignment="1">
      <alignment horizontal="center" vertical="center" wrapText="1"/>
    </xf>
    <xf numFmtId="0" fontId="9" fillId="0" borderId="45" xfId="0" applyFont="1" applyBorder="1" applyAlignment="1">
      <alignment horizontal="left" vertical="top" wrapText="1"/>
    </xf>
    <xf numFmtId="0" fontId="9" fillId="0" borderId="11" xfId="0" applyFont="1" applyBorder="1" applyAlignment="1">
      <alignment horizontal="left" vertical="top" wrapText="1"/>
    </xf>
    <xf numFmtId="0" fontId="0" fillId="0" borderId="41" xfId="0" applyBorder="1" applyAlignment="1">
      <alignment horizontal="center" vertical="center" wrapText="1"/>
    </xf>
    <xf numFmtId="0" fontId="0" fillId="0" borderId="47" xfId="0" applyBorder="1" applyAlignment="1">
      <alignment horizontal="center" vertical="center" wrapText="1"/>
    </xf>
    <xf numFmtId="1" fontId="6" fillId="2" borderId="4" xfId="0" applyNumberFormat="1" applyFont="1" applyFill="1" applyBorder="1" applyAlignment="1">
      <alignment horizontal="left"/>
    </xf>
    <xf numFmtId="0" fontId="0" fillId="0" borderId="5" xfId="0" applyBorder="1" applyAlignment="1">
      <alignment horizontal="left"/>
    </xf>
    <xf numFmtId="0" fontId="0" fillId="0" borderId="6" xfId="0" applyBorder="1"/>
    <xf numFmtId="0" fontId="19" fillId="0" borderId="4" xfId="0" applyFont="1" applyBorder="1" applyAlignment="1">
      <alignment horizontal="left"/>
    </xf>
    <xf numFmtId="0" fontId="18" fillId="0" borderId="5" xfId="0" applyFont="1" applyBorder="1" applyAlignment="1">
      <alignment horizontal="left"/>
    </xf>
    <xf numFmtId="0" fontId="9" fillId="0" borderId="0" xfId="0" applyFont="1" applyAlignment="1">
      <alignment wrapText="1"/>
    </xf>
    <xf numFmtId="0" fontId="0" fillId="0" borderId="0" xfId="0" applyAlignment="1">
      <alignment wrapText="1"/>
    </xf>
    <xf numFmtId="0" fontId="2" fillId="2" borderId="15" xfId="0" applyFont="1" applyFill="1" applyBorder="1" applyAlignment="1" applyProtection="1">
      <alignment horizontal="center" vertical="top" wrapText="1"/>
      <protection locked="0"/>
    </xf>
    <xf numFmtId="0" fontId="0" fillId="0" borderId="15" xfId="0" applyBorder="1" applyAlignment="1">
      <alignment vertical="top" wrapText="1"/>
    </xf>
    <xf numFmtId="0" fontId="0" fillId="0" borderId="15" xfId="0" applyBorder="1" applyAlignment="1">
      <alignment wrapText="1"/>
    </xf>
    <xf numFmtId="0" fontId="0" fillId="0" borderId="15" xfId="0" applyBorder="1"/>
    <xf numFmtId="0" fontId="2" fillId="2" borderId="17" xfId="0" applyFont="1" applyFill="1" applyBorder="1" applyAlignment="1">
      <alignment horizontal="center"/>
    </xf>
    <xf numFmtId="0" fontId="2" fillId="2" borderId="13" xfId="0" applyFont="1" applyFill="1" applyBorder="1" applyAlignment="1">
      <alignment horizontal="center"/>
    </xf>
    <xf numFmtId="0" fontId="2" fillId="2" borderId="7" xfId="0" applyFont="1" applyFill="1" applyBorder="1" applyAlignment="1">
      <alignment horizontal="center"/>
    </xf>
    <xf numFmtId="0" fontId="2" fillId="2" borderId="21" xfId="0" applyFont="1" applyFill="1" applyBorder="1" applyAlignment="1">
      <alignment horizontal="left" vertical="top" wrapText="1"/>
    </xf>
    <xf numFmtId="0" fontId="0" fillId="0" borderId="8" xfId="0" applyBorder="1" applyAlignment="1">
      <alignment vertical="top" wrapText="1"/>
    </xf>
    <xf numFmtId="0" fontId="0" fillId="0" borderId="18" xfId="0" applyBorder="1" applyAlignment="1">
      <alignment wrapText="1"/>
    </xf>
    <xf numFmtId="0" fontId="2" fillId="2" borderId="19" xfId="0" applyFont="1" applyFill="1" applyBorder="1" applyAlignment="1">
      <alignment horizontal="left" vertical="top" wrapText="1"/>
    </xf>
    <xf numFmtId="0" fontId="0" fillId="0" borderId="0" xfId="0" applyAlignment="1">
      <alignment vertical="top" wrapText="1"/>
    </xf>
    <xf numFmtId="0" fontId="0" fillId="0" borderId="20" xfId="0" applyBorder="1" applyAlignment="1">
      <alignment wrapText="1"/>
    </xf>
    <xf numFmtId="0" fontId="2" fillId="2" borderId="16" xfId="0" applyFont="1" applyFill="1" applyBorder="1" applyAlignment="1">
      <alignment horizontal="left" vertical="top" wrapText="1"/>
    </xf>
    <xf numFmtId="0" fontId="0" fillId="0" borderId="14" xfId="0" applyBorder="1" applyAlignment="1">
      <alignment wrapText="1"/>
    </xf>
    <xf numFmtId="1" fontId="7" fillId="2" borderId="4" xfId="0" applyNumberFormat="1" applyFont="1" applyFill="1" applyBorder="1"/>
    <xf numFmtId="0" fontId="0" fillId="0" borderId="5" xfId="0" applyBorder="1"/>
    <xf numFmtId="0" fontId="2"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15" fillId="2" borderId="0" xfId="0" applyFont="1" applyFill="1" applyAlignment="1">
      <alignment horizontal="left" vertical="top" wrapText="1"/>
    </xf>
    <xf numFmtId="0" fontId="0" fillId="0" borderId="20" xfId="0" applyBorder="1" applyAlignment="1">
      <alignment vertical="top" wrapText="1"/>
    </xf>
    <xf numFmtId="0" fontId="8" fillId="0" borderId="24" xfId="0" applyFont="1" applyBorder="1" applyAlignment="1">
      <alignment horizontal="center" vertical="top" wrapText="1"/>
    </xf>
    <xf numFmtId="0" fontId="9" fillId="0" borderId="2" xfId="0" applyFont="1" applyBorder="1" applyAlignment="1">
      <alignment horizontal="center" vertical="top" wrapText="1"/>
    </xf>
  </cellXfs>
  <cellStyles count="2">
    <cellStyle name="Hyperlink" xfId="1" builtinId="8"/>
    <cellStyle name="Normal" xfId="0" builtinId="0"/>
  </cellStyles>
  <dxfs count="34">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1A878A"/>
      <color rgb="FF47D9D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GB" sz="1200" b="1">
                <a:solidFill>
                  <a:sysClr val="windowText" lastClr="000000"/>
                </a:solidFill>
              </a:rPr>
              <a:t>Extent to which each recommendation has been met (%)</a:t>
            </a:r>
          </a:p>
        </c:rich>
      </c:tx>
      <c:layout>
        <c:manualLayout>
          <c:xMode val="edge"/>
          <c:yMode val="edge"/>
          <c:x val="0.12269662921348314"/>
          <c:y val="6.9264069264069264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10125276475272052"/>
          <c:y val="0.19749885238985881"/>
          <c:w val="0.77344200346390968"/>
          <c:h val="0.73442565342627841"/>
        </c:manualLayout>
      </c:layout>
      <c:radarChart>
        <c:radarStyle val="filled"/>
        <c:varyColors val="0"/>
        <c:ser>
          <c:idx val="0"/>
          <c:order val="0"/>
          <c:tx>
            <c:strRef>
              <c:f>Summary!$B$24:$G$24</c:f>
              <c:strCache>
                <c:ptCount val="6"/>
                <c:pt idx="0">
                  <c:v>1</c:v>
                </c:pt>
                <c:pt idx="1">
                  <c:v>2</c:v>
                </c:pt>
                <c:pt idx="2">
                  <c:v>3</c:v>
                </c:pt>
                <c:pt idx="3">
                  <c:v>4</c:v>
                </c:pt>
                <c:pt idx="4">
                  <c:v>5</c:v>
                </c:pt>
                <c:pt idx="5">
                  <c:v>6</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cat>
            <c:numRef>
              <c:f>Summary!$B$24:$G$24</c:f>
              <c:numCache>
                <c:formatCode>0</c:formatCode>
                <c:ptCount val="6"/>
                <c:pt idx="0">
                  <c:v>1</c:v>
                </c:pt>
                <c:pt idx="1">
                  <c:v>2</c:v>
                </c:pt>
                <c:pt idx="2">
                  <c:v>3</c:v>
                </c:pt>
                <c:pt idx="3">
                  <c:v>4</c:v>
                </c:pt>
                <c:pt idx="4" formatCode="General">
                  <c:v>5</c:v>
                </c:pt>
                <c:pt idx="5" formatCode="General">
                  <c:v>6</c:v>
                </c:pt>
              </c:numCache>
            </c:numRef>
          </c:cat>
          <c:val>
            <c:numRef>
              <c:f>Summary!$B$25:$G$25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7F6-4173-8A71-76B11330716D}"/>
            </c:ext>
          </c:extLst>
        </c:ser>
        <c:dLbls>
          <c:showLegendKey val="0"/>
          <c:showVal val="0"/>
          <c:showCatName val="0"/>
          <c:showSerName val="0"/>
          <c:showPercent val="0"/>
          <c:showBubbleSize val="0"/>
        </c:dLbls>
        <c:axId val="159290088"/>
        <c:axId val="159291656"/>
      </c:radarChart>
      <c:catAx>
        <c:axId val="1592900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n-US"/>
          </a:p>
        </c:txPr>
        <c:crossAx val="159291656"/>
        <c:crosses val="autoZero"/>
        <c:auto val="1"/>
        <c:lblAlgn val="ctr"/>
        <c:lblOffset val="100"/>
        <c:noMultiLvlLbl val="0"/>
      </c:catAx>
      <c:valAx>
        <c:axId val="159291656"/>
        <c:scaling>
          <c:orientation val="minMax"/>
          <c:max val="100"/>
        </c:scaling>
        <c:delete val="0"/>
        <c:axPos val="l"/>
        <c:majorGridlines>
          <c:spPr>
            <a:ln w="12700" cap="flat" cmpd="sng" algn="ctr">
              <a:solidFill>
                <a:srgbClr val="0070C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9290088"/>
        <c:crosses val="autoZero"/>
        <c:crossBetween val="between"/>
      </c:valAx>
      <c:spPr>
        <a:solidFill>
          <a:schemeClr val="bg1"/>
        </a:solidFill>
        <a:ln w="762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ncepod.org.uk/2025icur.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7"/><Relationship Id="rId3" Type="http://schemas.openxmlformats.org/officeDocument/2006/relationships/hyperlink" Target="#Recommendations!B5"/><Relationship Id="rId21" Type="http://schemas.openxmlformats.org/officeDocument/2006/relationships/hyperlink" Target="#Recommendations!A9"/><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6"/><Relationship Id="rId2" Type="http://schemas.openxmlformats.org/officeDocument/2006/relationships/image" Target="../media/image2.gif"/><Relationship Id="rId16" Type="http://schemas.openxmlformats.org/officeDocument/2006/relationships/hyperlink" Target="#Recommendations!A4"/><Relationship Id="rId20" Type="http://schemas.openxmlformats.org/officeDocument/2006/relationships/hyperlink" Target="#Recommendations!A8"/><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19" Type="http://schemas.openxmlformats.org/officeDocument/2006/relationships/hyperlink" Target="#Recommendations!A5"/><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9"/><Relationship Id="rId3" Type="http://schemas.openxmlformats.org/officeDocument/2006/relationships/image" Target="../media/image4.png"/><Relationship Id="rId7" Type="http://schemas.openxmlformats.org/officeDocument/2006/relationships/hyperlink" Target="#Recommendations!A7"/><Relationship Id="rId2" Type="http://schemas.openxmlformats.org/officeDocument/2006/relationships/hyperlink" Target="#Recommendations!A4"/><Relationship Id="rId1" Type="http://schemas.openxmlformats.org/officeDocument/2006/relationships/chart" Target="../charts/chart1.xml"/><Relationship Id="rId6" Type="http://schemas.openxmlformats.org/officeDocument/2006/relationships/hyperlink" Target="#Recommendations!A6"/><Relationship Id="rId5" Type="http://schemas.openxmlformats.org/officeDocument/2006/relationships/hyperlink" Target="#Recommendations!A8"/><Relationship Id="rId4" Type="http://schemas.openxmlformats.org/officeDocument/2006/relationships/hyperlink" Target="#Recommendations!A5"/></Relationships>
</file>

<file path=xl/drawings/drawing1.xml><?xml version="1.0" encoding="utf-8"?>
<xdr:wsDr xmlns:xdr="http://schemas.openxmlformats.org/drawingml/2006/spreadsheetDrawing" xmlns:a="http://schemas.openxmlformats.org/drawingml/2006/main">
  <xdr:twoCellAnchor editAs="oneCell">
    <xdr:from>
      <xdr:col>2</xdr:col>
      <xdr:colOff>2628900</xdr:colOff>
      <xdr:row>0</xdr:row>
      <xdr:rowOff>19050</xdr:rowOff>
    </xdr:from>
    <xdr:to>
      <xdr:col>2</xdr:col>
      <xdr:colOff>4438650</xdr:colOff>
      <xdr:row>2</xdr:row>
      <xdr:rowOff>148397</xdr:rowOff>
    </xdr:to>
    <xdr:pic>
      <xdr:nvPicPr>
        <xdr:cNvPr id="2" name="Picture 1" descr="NCEPOD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115050" y="19050"/>
          <a:ext cx="1809750" cy="510347"/>
        </a:xfrm>
        <a:prstGeom prst="rect">
          <a:avLst/>
        </a:prstGeom>
      </xdr:spPr>
    </xdr:pic>
    <xdr:clientData/>
  </xdr:twoCellAnchor>
  <xdr:twoCellAnchor editAs="oneCell">
    <xdr:from>
      <xdr:col>2</xdr:col>
      <xdr:colOff>5514975</xdr:colOff>
      <xdr:row>11</xdr:row>
      <xdr:rowOff>19050</xdr:rowOff>
    </xdr:from>
    <xdr:to>
      <xdr:col>2</xdr:col>
      <xdr:colOff>5695950</xdr:colOff>
      <xdr:row>11</xdr:row>
      <xdr:rowOff>191357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01150" y="5276850"/>
          <a:ext cx="180975" cy="172307"/>
        </a:xfrm>
        <a:prstGeom prst="rect">
          <a:avLst/>
        </a:prstGeom>
        <a:noFill/>
      </xdr:spPr>
    </xdr:pic>
    <xdr:clientData/>
  </xdr:twoCellAnchor>
  <xdr:twoCellAnchor editAs="oneCell">
    <xdr:from>
      <xdr:col>0</xdr:col>
      <xdr:colOff>1</xdr:colOff>
      <xdr:row>0</xdr:row>
      <xdr:rowOff>9525</xdr:rowOff>
    </xdr:from>
    <xdr:to>
      <xdr:col>1</xdr:col>
      <xdr:colOff>199378</xdr:colOff>
      <xdr:row>12</xdr:row>
      <xdr:rowOff>371475</xdr:rowOff>
    </xdr:to>
    <xdr:pic>
      <xdr:nvPicPr>
        <xdr:cNvPr id="5" name="Picture 4">
          <a:hlinkClick xmlns:r="http://schemas.openxmlformats.org/officeDocument/2006/relationships" r:id="rId4"/>
          <a:extLst>
            <a:ext uri="{FF2B5EF4-FFF2-40B4-BE49-F238E27FC236}">
              <a16:creationId xmlns:a16="http://schemas.microsoft.com/office/drawing/2014/main" id="{E1BDD960-0757-46BB-9113-DDF50E2E4597}"/>
            </a:ext>
          </a:extLst>
        </xdr:cNvPr>
        <xdr:cNvPicPr>
          <a:picLocks noChangeAspect="1"/>
        </xdr:cNvPicPr>
      </xdr:nvPicPr>
      <xdr:blipFill>
        <a:blip xmlns:r="http://schemas.openxmlformats.org/officeDocument/2006/relationships" r:embed="rId5"/>
        <a:stretch>
          <a:fillRect/>
        </a:stretch>
      </xdr:blipFill>
      <xdr:spPr>
        <a:xfrm>
          <a:off x="1" y="9525"/>
          <a:ext cx="3790302" cy="5362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24</xdr:row>
      <xdr:rowOff>20434</xdr:rowOff>
    </xdr:from>
    <xdr:to>
      <xdr:col>0</xdr:col>
      <xdr:colOff>5725837</xdr:colOff>
      <xdr:row>24</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27</xdr:col>
      <xdr:colOff>0</xdr:colOff>
      <xdr:row>4</xdr:row>
      <xdr:rowOff>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27</xdr:col>
      <xdr:colOff>0</xdr:colOff>
      <xdr:row>4</xdr:row>
      <xdr:rowOff>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27</xdr:col>
      <xdr:colOff>0</xdr:colOff>
      <xdr:row>4</xdr:row>
      <xdr:rowOff>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27</xdr:col>
      <xdr:colOff>0</xdr:colOff>
      <xdr:row>4</xdr:row>
      <xdr:rowOff>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27</xdr:col>
      <xdr:colOff>0</xdr:colOff>
      <xdr:row>4</xdr:row>
      <xdr:rowOff>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27</xdr:col>
      <xdr:colOff>0</xdr:colOff>
      <xdr:row>4</xdr:row>
      <xdr:rowOff>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14</xdr:col>
      <xdr:colOff>0</xdr:colOff>
      <xdr:row>4</xdr:row>
      <xdr:rowOff>0</xdr:rowOff>
    </xdr:from>
    <xdr:ext cx="0" cy="134207"/>
    <xdr:pic>
      <xdr:nvPicPr>
        <xdr:cNvPr id="28" name="Picture 63" descr="C:\Users\hfreeth\AppData\Local\Microsoft\Windows\Temporary Internet Files\Content.IE5\XLHOTTUP\MM900254501[1].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27</xdr:col>
      <xdr:colOff>0</xdr:colOff>
      <xdr:row>4</xdr:row>
      <xdr:rowOff>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27</xdr:col>
      <xdr:colOff>0</xdr:colOff>
      <xdr:row>4</xdr:row>
      <xdr:rowOff>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27</xdr:col>
      <xdr:colOff>0</xdr:colOff>
      <xdr:row>4</xdr:row>
      <xdr:rowOff>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27</xdr:col>
      <xdr:colOff>0</xdr:colOff>
      <xdr:row>4</xdr:row>
      <xdr:rowOff>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27</xdr:col>
      <xdr:colOff>0</xdr:colOff>
      <xdr:row>4</xdr:row>
      <xdr:rowOff>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27</xdr:col>
      <xdr:colOff>0</xdr:colOff>
      <xdr:row>4</xdr:row>
      <xdr:rowOff>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27</xdr:col>
      <xdr:colOff>0</xdr:colOff>
      <xdr:row>4</xdr:row>
      <xdr:rowOff>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27</xdr:col>
      <xdr:colOff>0</xdr:colOff>
      <xdr:row>4</xdr:row>
      <xdr:rowOff>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27</xdr:col>
      <xdr:colOff>0</xdr:colOff>
      <xdr:row>4</xdr:row>
      <xdr:rowOff>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27</xdr:col>
      <xdr:colOff>0</xdr:colOff>
      <xdr:row>4</xdr:row>
      <xdr:rowOff>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27</xdr:col>
      <xdr:colOff>0</xdr:colOff>
      <xdr:row>4</xdr:row>
      <xdr:rowOff>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27</xdr:col>
      <xdr:colOff>0</xdr:colOff>
      <xdr:row>4</xdr:row>
      <xdr:rowOff>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27</xdr:col>
      <xdr:colOff>0</xdr:colOff>
      <xdr:row>4</xdr:row>
      <xdr:rowOff>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27</xdr:col>
      <xdr:colOff>0</xdr:colOff>
      <xdr:row>4</xdr:row>
      <xdr:rowOff>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27</xdr:col>
      <xdr:colOff>0</xdr:colOff>
      <xdr:row>4</xdr:row>
      <xdr:rowOff>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27</xdr:col>
      <xdr:colOff>0</xdr:colOff>
      <xdr:row>4</xdr:row>
      <xdr:rowOff>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27</xdr:col>
      <xdr:colOff>0</xdr:colOff>
      <xdr:row>4</xdr:row>
      <xdr:rowOff>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27</xdr:col>
      <xdr:colOff>0</xdr:colOff>
      <xdr:row>4</xdr:row>
      <xdr:rowOff>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27</xdr:col>
      <xdr:colOff>0</xdr:colOff>
      <xdr:row>4</xdr:row>
      <xdr:rowOff>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27</xdr:col>
      <xdr:colOff>0</xdr:colOff>
      <xdr:row>4</xdr:row>
      <xdr:rowOff>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27</xdr:col>
      <xdr:colOff>0</xdr:colOff>
      <xdr:row>4</xdr:row>
      <xdr:rowOff>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27</xdr:col>
      <xdr:colOff>0</xdr:colOff>
      <xdr:row>4</xdr:row>
      <xdr:rowOff>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27</xdr:col>
      <xdr:colOff>0</xdr:colOff>
      <xdr:row>4</xdr:row>
      <xdr:rowOff>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27</xdr:col>
      <xdr:colOff>0</xdr:colOff>
      <xdr:row>4</xdr:row>
      <xdr:rowOff>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27</xdr:col>
      <xdr:colOff>0</xdr:colOff>
      <xdr:row>4</xdr:row>
      <xdr:rowOff>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27</xdr:col>
      <xdr:colOff>0</xdr:colOff>
      <xdr:row>4</xdr:row>
      <xdr:rowOff>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27</xdr:col>
      <xdr:colOff>0</xdr:colOff>
      <xdr:row>4</xdr:row>
      <xdr:rowOff>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27</xdr:col>
      <xdr:colOff>0</xdr:colOff>
      <xdr:row>4</xdr:row>
      <xdr:rowOff>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27</xdr:col>
      <xdr:colOff>0</xdr:colOff>
      <xdr:row>4</xdr:row>
      <xdr:rowOff>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27</xdr:col>
      <xdr:colOff>0</xdr:colOff>
      <xdr:row>4</xdr:row>
      <xdr:rowOff>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27</xdr:col>
      <xdr:colOff>0</xdr:colOff>
      <xdr:row>4</xdr:row>
      <xdr:rowOff>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27</xdr:col>
      <xdr:colOff>0</xdr:colOff>
      <xdr:row>4</xdr:row>
      <xdr:rowOff>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27</xdr:col>
      <xdr:colOff>0</xdr:colOff>
      <xdr:row>4</xdr:row>
      <xdr:rowOff>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27</xdr:col>
      <xdr:colOff>0</xdr:colOff>
      <xdr:row>4</xdr:row>
      <xdr:rowOff>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27</xdr:col>
      <xdr:colOff>0</xdr:colOff>
      <xdr:row>4</xdr:row>
      <xdr:rowOff>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27</xdr:col>
      <xdr:colOff>0</xdr:colOff>
      <xdr:row>4</xdr:row>
      <xdr:rowOff>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27</xdr:col>
      <xdr:colOff>0</xdr:colOff>
      <xdr:row>4</xdr:row>
      <xdr:rowOff>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27</xdr:col>
      <xdr:colOff>0</xdr:colOff>
      <xdr:row>4</xdr:row>
      <xdr:rowOff>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27</xdr:col>
      <xdr:colOff>0</xdr:colOff>
      <xdr:row>4</xdr:row>
      <xdr:rowOff>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27</xdr:col>
      <xdr:colOff>0</xdr:colOff>
      <xdr:row>4</xdr:row>
      <xdr:rowOff>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27</xdr:col>
      <xdr:colOff>0</xdr:colOff>
      <xdr:row>4</xdr:row>
      <xdr:rowOff>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27</xdr:col>
      <xdr:colOff>0</xdr:colOff>
      <xdr:row>4</xdr:row>
      <xdr:rowOff>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27</xdr:col>
      <xdr:colOff>0</xdr:colOff>
      <xdr:row>4</xdr:row>
      <xdr:rowOff>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27</xdr:col>
      <xdr:colOff>0</xdr:colOff>
      <xdr:row>4</xdr:row>
      <xdr:rowOff>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27</xdr:col>
      <xdr:colOff>0</xdr:colOff>
      <xdr:row>4</xdr:row>
      <xdr:rowOff>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27</xdr:col>
      <xdr:colOff>0</xdr:colOff>
      <xdr:row>4</xdr:row>
      <xdr:rowOff>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27</xdr:col>
      <xdr:colOff>0</xdr:colOff>
      <xdr:row>4</xdr:row>
      <xdr:rowOff>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27</xdr:col>
      <xdr:colOff>0</xdr:colOff>
      <xdr:row>4</xdr:row>
      <xdr:rowOff>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27</xdr:col>
      <xdr:colOff>0</xdr:colOff>
      <xdr:row>4</xdr:row>
      <xdr:rowOff>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27</xdr:col>
      <xdr:colOff>0</xdr:colOff>
      <xdr:row>4</xdr:row>
      <xdr:rowOff>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27</xdr:col>
      <xdr:colOff>0</xdr:colOff>
      <xdr:row>4</xdr:row>
      <xdr:rowOff>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27</xdr:col>
      <xdr:colOff>0</xdr:colOff>
      <xdr:row>4</xdr:row>
      <xdr:rowOff>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27</xdr:col>
      <xdr:colOff>0</xdr:colOff>
      <xdr:row>4</xdr:row>
      <xdr:rowOff>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27</xdr:col>
      <xdr:colOff>0</xdr:colOff>
      <xdr:row>4</xdr:row>
      <xdr:rowOff>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27</xdr:col>
      <xdr:colOff>0</xdr:colOff>
      <xdr:row>4</xdr:row>
      <xdr:rowOff>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27</xdr:col>
      <xdr:colOff>0</xdr:colOff>
      <xdr:row>4</xdr:row>
      <xdr:rowOff>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27</xdr:col>
      <xdr:colOff>0</xdr:colOff>
      <xdr:row>4</xdr:row>
      <xdr:rowOff>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27</xdr:col>
      <xdr:colOff>0</xdr:colOff>
      <xdr:row>4</xdr:row>
      <xdr:rowOff>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27</xdr:col>
      <xdr:colOff>0</xdr:colOff>
      <xdr:row>4</xdr:row>
      <xdr:rowOff>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27</xdr:col>
      <xdr:colOff>0</xdr:colOff>
      <xdr:row>4</xdr:row>
      <xdr:rowOff>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27</xdr:col>
      <xdr:colOff>0</xdr:colOff>
      <xdr:row>4</xdr:row>
      <xdr:rowOff>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27</xdr:col>
      <xdr:colOff>0</xdr:colOff>
      <xdr:row>4</xdr:row>
      <xdr:rowOff>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27</xdr:col>
      <xdr:colOff>0</xdr:colOff>
      <xdr:row>4</xdr:row>
      <xdr:rowOff>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27</xdr:col>
      <xdr:colOff>0</xdr:colOff>
      <xdr:row>4</xdr:row>
      <xdr:rowOff>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27</xdr:col>
      <xdr:colOff>0</xdr:colOff>
      <xdr:row>4</xdr:row>
      <xdr:rowOff>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27</xdr:col>
      <xdr:colOff>0</xdr:colOff>
      <xdr:row>4</xdr:row>
      <xdr:rowOff>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27</xdr:col>
      <xdr:colOff>0</xdr:colOff>
      <xdr:row>4</xdr:row>
      <xdr:rowOff>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27</xdr:col>
      <xdr:colOff>0</xdr:colOff>
      <xdr:row>4</xdr:row>
      <xdr:rowOff>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14</xdr:col>
      <xdr:colOff>0</xdr:colOff>
      <xdr:row>4</xdr:row>
      <xdr:rowOff>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14</xdr:col>
      <xdr:colOff>0</xdr:colOff>
      <xdr:row>4</xdr:row>
      <xdr:rowOff>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14</xdr:col>
      <xdr:colOff>0</xdr:colOff>
      <xdr:row>4</xdr:row>
      <xdr:rowOff>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14</xdr:col>
      <xdr:colOff>0</xdr:colOff>
      <xdr:row>4</xdr:row>
      <xdr:rowOff>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14</xdr:col>
      <xdr:colOff>0</xdr:colOff>
      <xdr:row>4</xdr:row>
      <xdr:rowOff>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14</xdr:col>
      <xdr:colOff>0</xdr:colOff>
      <xdr:row>4</xdr:row>
      <xdr:rowOff>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14</xdr:col>
      <xdr:colOff>0</xdr:colOff>
      <xdr:row>4</xdr:row>
      <xdr:rowOff>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14</xdr:col>
      <xdr:colOff>0</xdr:colOff>
      <xdr:row>4</xdr:row>
      <xdr:rowOff>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27</xdr:col>
      <xdr:colOff>0</xdr:colOff>
      <xdr:row>4</xdr:row>
      <xdr:rowOff>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27</xdr:col>
      <xdr:colOff>0</xdr:colOff>
      <xdr:row>4</xdr:row>
      <xdr:rowOff>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27</xdr:col>
      <xdr:colOff>0</xdr:colOff>
      <xdr:row>4</xdr:row>
      <xdr:rowOff>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27</xdr:col>
      <xdr:colOff>0</xdr:colOff>
      <xdr:row>4</xdr:row>
      <xdr:rowOff>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27</xdr:col>
      <xdr:colOff>0</xdr:colOff>
      <xdr:row>4</xdr:row>
      <xdr:rowOff>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27</xdr:col>
      <xdr:colOff>0</xdr:colOff>
      <xdr:row>4</xdr:row>
      <xdr:rowOff>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27</xdr:col>
      <xdr:colOff>0</xdr:colOff>
      <xdr:row>4</xdr:row>
      <xdr:rowOff>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27</xdr:col>
      <xdr:colOff>0</xdr:colOff>
      <xdr:row>4</xdr:row>
      <xdr:rowOff>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27</xdr:col>
      <xdr:colOff>0</xdr:colOff>
      <xdr:row>4</xdr:row>
      <xdr:rowOff>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27</xdr:col>
      <xdr:colOff>0</xdr:colOff>
      <xdr:row>4</xdr:row>
      <xdr:rowOff>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27</xdr:col>
      <xdr:colOff>0</xdr:colOff>
      <xdr:row>4</xdr:row>
      <xdr:rowOff>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27</xdr:col>
      <xdr:colOff>0</xdr:colOff>
      <xdr:row>4</xdr:row>
      <xdr:rowOff>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27</xdr:col>
      <xdr:colOff>0</xdr:colOff>
      <xdr:row>4</xdr:row>
      <xdr:rowOff>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14</xdr:col>
      <xdr:colOff>0</xdr:colOff>
      <xdr:row>4</xdr:row>
      <xdr:rowOff>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14</xdr:col>
      <xdr:colOff>0</xdr:colOff>
      <xdr:row>4</xdr:row>
      <xdr:rowOff>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14</xdr:col>
      <xdr:colOff>0</xdr:colOff>
      <xdr:row>4</xdr:row>
      <xdr:rowOff>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14</xdr:col>
      <xdr:colOff>0</xdr:colOff>
      <xdr:row>4</xdr:row>
      <xdr:rowOff>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27</xdr:col>
      <xdr:colOff>0</xdr:colOff>
      <xdr:row>4</xdr:row>
      <xdr:rowOff>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27</xdr:col>
      <xdr:colOff>0</xdr:colOff>
      <xdr:row>4</xdr:row>
      <xdr:rowOff>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27</xdr:col>
      <xdr:colOff>0</xdr:colOff>
      <xdr:row>4</xdr:row>
      <xdr:rowOff>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27</xdr:col>
      <xdr:colOff>0</xdr:colOff>
      <xdr:row>4</xdr:row>
      <xdr:rowOff>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27</xdr:col>
      <xdr:colOff>0</xdr:colOff>
      <xdr:row>4</xdr:row>
      <xdr:rowOff>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27</xdr:col>
      <xdr:colOff>0</xdr:colOff>
      <xdr:row>4</xdr:row>
      <xdr:rowOff>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27</xdr:col>
      <xdr:colOff>0</xdr:colOff>
      <xdr:row>4</xdr:row>
      <xdr:rowOff>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27</xdr:col>
      <xdr:colOff>0</xdr:colOff>
      <xdr:row>4</xdr:row>
      <xdr:rowOff>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27</xdr:col>
      <xdr:colOff>0</xdr:colOff>
      <xdr:row>4</xdr:row>
      <xdr:rowOff>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27</xdr:col>
      <xdr:colOff>0</xdr:colOff>
      <xdr:row>4</xdr:row>
      <xdr:rowOff>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27</xdr:col>
      <xdr:colOff>0</xdr:colOff>
      <xdr:row>4</xdr:row>
      <xdr:rowOff>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27</xdr:col>
      <xdr:colOff>0</xdr:colOff>
      <xdr:row>4</xdr:row>
      <xdr:rowOff>0</xdr:rowOff>
    </xdr:from>
    <xdr:ext cx="0" cy="134207"/>
    <xdr:pic>
      <xdr:nvPicPr>
        <xdr:cNvPr id="3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27</xdr:col>
      <xdr:colOff>0</xdr:colOff>
      <xdr:row>4</xdr:row>
      <xdr:rowOff>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27</xdr:col>
      <xdr:colOff>0</xdr:colOff>
      <xdr:row>4</xdr:row>
      <xdr:rowOff>0</xdr:rowOff>
    </xdr:from>
    <xdr:ext cx="0" cy="134207"/>
    <xdr:pic>
      <xdr:nvPicPr>
        <xdr:cNvPr id="3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27</xdr:col>
      <xdr:colOff>0</xdr:colOff>
      <xdr:row>4</xdr:row>
      <xdr:rowOff>0</xdr:rowOff>
    </xdr:from>
    <xdr:ext cx="0" cy="134207"/>
    <xdr:pic>
      <xdr:nvPicPr>
        <xdr:cNvPr id="3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27</xdr:col>
      <xdr:colOff>0</xdr:colOff>
      <xdr:row>4</xdr:row>
      <xdr:rowOff>0</xdr:rowOff>
    </xdr:from>
    <xdr:ext cx="0" cy="134207"/>
    <xdr:pic>
      <xdr:nvPicPr>
        <xdr:cNvPr id="3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27</xdr:col>
      <xdr:colOff>0</xdr:colOff>
      <xdr:row>4</xdr:row>
      <xdr:rowOff>0</xdr:rowOff>
    </xdr:from>
    <xdr:ext cx="0" cy="134207"/>
    <xdr:pic>
      <xdr:nvPicPr>
        <xdr:cNvPr id="3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27</xdr:col>
      <xdr:colOff>0</xdr:colOff>
      <xdr:row>4</xdr:row>
      <xdr:rowOff>0</xdr:rowOff>
    </xdr:from>
    <xdr:ext cx="0" cy="134207"/>
    <xdr:pic>
      <xdr:nvPicPr>
        <xdr:cNvPr id="3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27</xdr:col>
      <xdr:colOff>0</xdr:colOff>
      <xdr:row>4</xdr:row>
      <xdr:rowOff>0</xdr:rowOff>
    </xdr:from>
    <xdr:ext cx="0" cy="134207"/>
    <xdr:pic>
      <xdr:nvPicPr>
        <xdr:cNvPr id="33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3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27</xdr:col>
      <xdr:colOff>0</xdr:colOff>
      <xdr:row>4</xdr:row>
      <xdr:rowOff>0</xdr:rowOff>
    </xdr:from>
    <xdr:ext cx="0" cy="134207"/>
    <xdr:pic>
      <xdr:nvPicPr>
        <xdr:cNvPr id="33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3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3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3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4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6" name="Picture 35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27</xdr:col>
      <xdr:colOff>0</xdr:colOff>
      <xdr:row>4</xdr:row>
      <xdr:rowOff>0</xdr:rowOff>
    </xdr:from>
    <xdr:ext cx="0" cy="134207"/>
    <xdr:pic>
      <xdr:nvPicPr>
        <xdr:cNvPr id="360" name="Picture 35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27</xdr:col>
      <xdr:colOff>0</xdr:colOff>
      <xdr:row>4</xdr:row>
      <xdr:rowOff>0</xdr:rowOff>
    </xdr:from>
    <xdr:ext cx="0" cy="134207"/>
    <xdr:pic>
      <xdr:nvPicPr>
        <xdr:cNvPr id="3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27</xdr:col>
      <xdr:colOff>0</xdr:colOff>
      <xdr:row>4</xdr:row>
      <xdr:rowOff>0</xdr:rowOff>
    </xdr:from>
    <xdr:ext cx="0" cy="134207"/>
    <xdr:pic>
      <xdr:nvPicPr>
        <xdr:cNvPr id="3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27</xdr:col>
      <xdr:colOff>0</xdr:colOff>
      <xdr:row>4</xdr:row>
      <xdr:rowOff>0</xdr:rowOff>
    </xdr:from>
    <xdr:ext cx="0" cy="134207"/>
    <xdr:pic>
      <xdr:nvPicPr>
        <xdr:cNvPr id="3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27</xdr:col>
      <xdr:colOff>0</xdr:colOff>
      <xdr:row>4</xdr:row>
      <xdr:rowOff>0</xdr:rowOff>
    </xdr:from>
    <xdr:ext cx="0" cy="134207"/>
    <xdr:pic>
      <xdr:nvPicPr>
        <xdr:cNvPr id="3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27</xdr:col>
      <xdr:colOff>0</xdr:colOff>
      <xdr:row>4</xdr:row>
      <xdr:rowOff>0</xdr:rowOff>
    </xdr:from>
    <xdr:ext cx="0" cy="134207"/>
    <xdr:pic>
      <xdr:nvPicPr>
        <xdr:cNvPr id="3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27</xdr:col>
      <xdr:colOff>0</xdr:colOff>
      <xdr:row>4</xdr:row>
      <xdr:rowOff>0</xdr:rowOff>
    </xdr:from>
    <xdr:ext cx="0" cy="134207"/>
    <xdr:pic>
      <xdr:nvPicPr>
        <xdr:cNvPr id="3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27</xdr:col>
      <xdr:colOff>0</xdr:colOff>
      <xdr:row>4</xdr:row>
      <xdr:rowOff>0</xdr:rowOff>
    </xdr:from>
    <xdr:ext cx="0" cy="134207"/>
    <xdr:pic>
      <xdr:nvPicPr>
        <xdr:cNvPr id="3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27</xdr:col>
      <xdr:colOff>0</xdr:colOff>
      <xdr:row>4</xdr:row>
      <xdr:rowOff>0</xdr:rowOff>
    </xdr:from>
    <xdr:ext cx="0" cy="134207"/>
    <xdr:pic>
      <xdr:nvPicPr>
        <xdr:cNvPr id="3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27</xdr:col>
      <xdr:colOff>0</xdr:colOff>
      <xdr:row>4</xdr:row>
      <xdr:rowOff>0</xdr:rowOff>
    </xdr:from>
    <xdr:ext cx="0" cy="134207"/>
    <xdr:pic>
      <xdr:nvPicPr>
        <xdr:cNvPr id="3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27</xdr:col>
      <xdr:colOff>0</xdr:colOff>
      <xdr:row>4</xdr:row>
      <xdr:rowOff>0</xdr:rowOff>
    </xdr:from>
    <xdr:ext cx="0" cy="134207"/>
    <xdr:pic>
      <xdr:nvPicPr>
        <xdr:cNvPr id="371" name="Picture 37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27</xdr:col>
      <xdr:colOff>0</xdr:colOff>
      <xdr:row>4</xdr:row>
      <xdr:rowOff>0</xdr:rowOff>
    </xdr:from>
    <xdr:ext cx="0" cy="134207"/>
    <xdr:pic>
      <xdr:nvPicPr>
        <xdr:cNvPr id="3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27</xdr:col>
      <xdr:colOff>0</xdr:colOff>
      <xdr:row>4</xdr:row>
      <xdr:rowOff>0</xdr:rowOff>
    </xdr:from>
    <xdr:ext cx="0" cy="134207"/>
    <xdr:pic>
      <xdr:nvPicPr>
        <xdr:cNvPr id="3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27</xdr:col>
      <xdr:colOff>0</xdr:colOff>
      <xdr:row>4</xdr:row>
      <xdr:rowOff>0</xdr:rowOff>
    </xdr:from>
    <xdr:ext cx="0" cy="134207"/>
    <xdr:pic>
      <xdr:nvPicPr>
        <xdr:cNvPr id="3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27</xdr:col>
      <xdr:colOff>0</xdr:colOff>
      <xdr:row>4</xdr:row>
      <xdr:rowOff>0</xdr:rowOff>
    </xdr:from>
    <xdr:ext cx="0" cy="134207"/>
    <xdr:pic>
      <xdr:nvPicPr>
        <xdr:cNvPr id="3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27</xdr:col>
      <xdr:colOff>0</xdr:colOff>
      <xdr:row>4</xdr:row>
      <xdr:rowOff>0</xdr:rowOff>
    </xdr:from>
    <xdr:ext cx="0" cy="134207"/>
    <xdr:pic>
      <xdr:nvPicPr>
        <xdr:cNvPr id="3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27</xdr:col>
      <xdr:colOff>0</xdr:colOff>
      <xdr:row>4</xdr:row>
      <xdr:rowOff>0</xdr:rowOff>
    </xdr:from>
    <xdr:ext cx="0" cy="134207"/>
    <xdr:pic>
      <xdr:nvPicPr>
        <xdr:cNvPr id="3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27</xdr:col>
      <xdr:colOff>0</xdr:colOff>
      <xdr:row>4</xdr:row>
      <xdr:rowOff>0</xdr:rowOff>
    </xdr:from>
    <xdr:ext cx="0" cy="134207"/>
    <xdr:pic>
      <xdr:nvPicPr>
        <xdr:cNvPr id="3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27</xdr:col>
      <xdr:colOff>0</xdr:colOff>
      <xdr:row>4</xdr:row>
      <xdr:rowOff>0</xdr:rowOff>
    </xdr:from>
    <xdr:ext cx="0" cy="134207"/>
    <xdr:pic>
      <xdr:nvPicPr>
        <xdr:cNvPr id="3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27</xdr:col>
      <xdr:colOff>0</xdr:colOff>
      <xdr:row>4</xdr:row>
      <xdr:rowOff>0</xdr:rowOff>
    </xdr:from>
    <xdr:ext cx="0" cy="134207"/>
    <xdr:pic>
      <xdr:nvPicPr>
        <xdr:cNvPr id="3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27</xdr:col>
      <xdr:colOff>0</xdr:colOff>
      <xdr:row>4</xdr:row>
      <xdr:rowOff>0</xdr:rowOff>
    </xdr:from>
    <xdr:ext cx="0" cy="134207"/>
    <xdr:pic>
      <xdr:nvPicPr>
        <xdr:cNvPr id="3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27</xdr:col>
      <xdr:colOff>0</xdr:colOff>
      <xdr:row>4</xdr:row>
      <xdr:rowOff>0</xdr:rowOff>
    </xdr:from>
    <xdr:ext cx="0" cy="134207"/>
    <xdr:pic>
      <xdr:nvPicPr>
        <xdr:cNvPr id="3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27</xdr:col>
      <xdr:colOff>0</xdr:colOff>
      <xdr:row>4</xdr:row>
      <xdr:rowOff>0</xdr:rowOff>
    </xdr:from>
    <xdr:ext cx="0" cy="134207"/>
    <xdr:pic>
      <xdr:nvPicPr>
        <xdr:cNvPr id="3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3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4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27</xdr:col>
      <xdr:colOff>0</xdr:colOff>
      <xdr:row>4</xdr:row>
      <xdr:rowOff>0</xdr:rowOff>
    </xdr:from>
    <xdr:ext cx="0" cy="134207"/>
    <xdr:pic>
      <xdr:nvPicPr>
        <xdr:cNvPr id="401" name="Picture 40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27</xdr:col>
      <xdr:colOff>0</xdr:colOff>
      <xdr:row>4</xdr:row>
      <xdr:rowOff>0</xdr:rowOff>
    </xdr:from>
    <xdr:ext cx="0" cy="134207"/>
    <xdr:pic>
      <xdr:nvPicPr>
        <xdr:cNvPr id="4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27</xdr:col>
      <xdr:colOff>0</xdr:colOff>
      <xdr:row>4</xdr:row>
      <xdr:rowOff>0</xdr:rowOff>
    </xdr:from>
    <xdr:ext cx="0" cy="134207"/>
    <xdr:pic>
      <xdr:nvPicPr>
        <xdr:cNvPr id="403"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0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0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6" name="Picture 4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27</xdr:col>
      <xdr:colOff>0</xdr:colOff>
      <xdr:row>4</xdr:row>
      <xdr:rowOff>0</xdr:rowOff>
    </xdr:from>
    <xdr:ext cx="0" cy="134207"/>
    <xdr:pic>
      <xdr:nvPicPr>
        <xdr:cNvPr id="4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27</xdr:col>
      <xdr:colOff>0</xdr:colOff>
      <xdr:row>4</xdr:row>
      <xdr:rowOff>0</xdr:rowOff>
    </xdr:from>
    <xdr:ext cx="0" cy="134207"/>
    <xdr:pic>
      <xdr:nvPicPr>
        <xdr:cNvPr id="4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27</xdr:col>
      <xdr:colOff>0</xdr:colOff>
      <xdr:row>4</xdr:row>
      <xdr:rowOff>0</xdr:rowOff>
    </xdr:from>
    <xdr:ext cx="0" cy="134207"/>
    <xdr:pic>
      <xdr:nvPicPr>
        <xdr:cNvPr id="4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27</xdr:col>
      <xdr:colOff>0</xdr:colOff>
      <xdr:row>4</xdr:row>
      <xdr:rowOff>0</xdr:rowOff>
    </xdr:from>
    <xdr:ext cx="0" cy="134207"/>
    <xdr:pic>
      <xdr:nvPicPr>
        <xdr:cNvPr id="4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27</xdr:col>
      <xdr:colOff>0</xdr:colOff>
      <xdr:row>4</xdr:row>
      <xdr:rowOff>0</xdr:rowOff>
    </xdr:from>
    <xdr:ext cx="0" cy="134207"/>
    <xdr:pic>
      <xdr:nvPicPr>
        <xdr:cNvPr id="4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27</xdr:col>
      <xdr:colOff>0</xdr:colOff>
      <xdr:row>4</xdr:row>
      <xdr:rowOff>0</xdr:rowOff>
    </xdr:from>
    <xdr:ext cx="0" cy="134207"/>
    <xdr:pic>
      <xdr:nvPicPr>
        <xdr:cNvPr id="4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27</xdr:col>
      <xdr:colOff>0</xdr:colOff>
      <xdr:row>4</xdr:row>
      <xdr:rowOff>0</xdr:rowOff>
    </xdr:from>
    <xdr:ext cx="0" cy="134207"/>
    <xdr:pic>
      <xdr:nvPicPr>
        <xdr:cNvPr id="4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27</xdr:col>
      <xdr:colOff>0</xdr:colOff>
      <xdr:row>4</xdr:row>
      <xdr:rowOff>0</xdr:rowOff>
    </xdr:from>
    <xdr:ext cx="0" cy="134207"/>
    <xdr:pic>
      <xdr:nvPicPr>
        <xdr:cNvPr id="4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0</xdr:colOff>
      <xdr:row>4</xdr:row>
      <xdr:rowOff>0</xdr:rowOff>
    </xdr:from>
    <xdr:ext cx="0" cy="134207"/>
    <xdr:pic>
      <xdr:nvPicPr>
        <xdr:cNvPr id="4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27</xdr:col>
      <xdr:colOff>0</xdr:colOff>
      <xdr:row>4</xdr:row>
      <xdr:rowOff>0</xdr:rowOff>
    </xdr:from>
    <xdr:ext cx="0" cy="134207"/>
    <xdr:pic>
      <xdr:nvPicPr>
        <xdr:cNvPr id="4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27</xdr:col>
      <xdr:colOff>0</xdr:colOff>
      <xdr:row>4</xdr:row>
      <xdr:rowOff>0</xdr:rowOff>
    </xdr:from>
    <xdr:ext cx="0" cy="134207"/>
    <xdr:pic>
      <xdr:nvPicPr>
        <xdr:cNvPr id="4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27</xdr:col>
      <xdr:colOff>0</xdr:colOff>
      <xdr:row>4</xdr:row>
      <xdr:rowOff>0</xdr:rowOff>
    </xdr:from>
    <xdr:ext cx="0" cy="134207"/>
    <xdr:pic>
      <xdr:nvPicPr>
        <xdr:cNvPr id="4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27</xdr:col>
      <xdr:colOff>0</xdr:colOff>
      <xdr:row>4</xdr:row>
      <xdr:rowOff>0</xdr:rowOff>
    </xdr:from>
    <xdr:ext cx="0" cy="134207"/>
    <xdr:pic>
      <xdr:nvPicPr>
        <xdr:cNvPr id="4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27</xdr:col>
      <xdr:colOff>0</xdr:colOff>
      <xdr:row>4</xdr:row>
      <xdr:rowOff>0</xdr:rowOff>
    </xdr:from>
    <xdr:ext cx="0" cy="134207"/>
    <xdr:pic>
      <xdr:nvPicPr>
        <xdr:cNvPr id="4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27</xdr:col>
      <xdr:colOff>0</xdr:colOff>
      <xdr:row>4</xdr:row>
      <xdr:rowOff>0</xdr:rowOff>
    </xdr:from>
    <xdr:ext cx="0" cy="134207"/>
    <xdr:pic>
      <xdr:nvPicPr>
        <xdr:cNvPr id="46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6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6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6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6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6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8"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8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8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84" name="Picture 48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8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27</xdr:col>
      <xdr:colOff>0</xdr:colOff>
      <xdr:row>4</xdr:row>
      <xdr:rowOff>0</xdr:rowOff>
    </xdr:from>
    <xdr:ext cx="0" cy="134207"/>
    <xdr:pic>
      <xdr:nvPicPr>
        <xdr:cNvPr id="4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27</xdr:col>
      <xdr:colOff>0</xdr:colOff>
      <xdr:row>4</xdr:row>
      <xdr:rowOff>0</xdr:rowOff>
    </xdr:from>
    <xdr:ext cx="0" cy="134207"/>
    <xdr:pic>
      <xdr:nvPicPr>
        <xdr:cNvPr id="4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4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5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5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5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5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27</xdr:col>
      <xdr:colOff>0</xdr:colOff>
      <xdr:row>4</xdr:row>
      <xdr:rowOff>0</xdr:rowOff>
    </xdr:from>
    <xdr:ext cx="0" cy="134207"/>
    <xdr:pic>
      <xdr:nvPicPr>
        <xdr:cNvPr id="5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14</xdr:col>
      <xdr:colOff>0</xdr:colOff>
      <xdr:row>4</xdr:row>
      <xdr:rowOff>0</xdr:rowOff>
    </xdr:from>
    <xdr:ext cx="0" cy="134207"/>
    <xdr:pic>
      <xdr:nvPicPr>
        <xdr:cNvPr id="505" name="Picture 5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14</xdr:col>
      <xdr:colOff>0</xdr:colOff>
      <xdr:row>4</xdr:row>
      <xdr:rowOff>0</xdr:rowOff>
    </xdr:from>
    <xdr:ext cx="0" cy="134207"/>
    <xdr:pic>
      <xdr:nvPicPr>
        <xdr:cNvPr id="5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14</xdr:col>
      <xdr:colOff>0</xdr:colOff>
      <xdr:row>4</xdr:row>
      <xdr:rowOff>0</xdr:rowOff>
    </xdr:from>
    <xdr:ext cx="0" cy="134207"/>
    <xdr:pic>
      <xdr:nvPicPr>
        <xdr:cNvPr id="507" name="Picture 50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14</xdr:col>
      <xdr:colOff>0</xdr:colOff>
      <xdr:row>4</xdr:row>
      <xdr:rowOff>0</xdr:rowOff>
    </xdr:from>
    <xdr:ext cx="0" cy="134207"/>
    <xdr:pic>
      <xdr:nvPicPr>
        <xdr:cNvPr id="5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27</xdr:col>
      <xdr:colOff>0</xdr:colOff>
      <xdr:row>4</xdr:row>
      <xdr:rowOff>0</xdr:rowOff>
    </xdr:from>
    <xdr:ext cx="0" cy="134207"/>
    <xdr:pic>
      <xdr:nvPicPr>
        <xdr:cNvPr id="5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27</xdr:col>
      <xdr:colOff>0</xdr:colOff>
      <xdr:row>4</xdr:row>
      <xdr:rowOff>0</xdr:rowOff>
    </xdr:from>
    <xdr:ext cx="0" cy="134207"/>
    <xdr:pic>
      <xdr:nvPicPr>
        <xdr:cNvPr id="5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27</xdr:col>
      <xdr:colOff>0</xdr:colOff>
      <xdr:row>4</xdr:row>
      <xdr:rowOff>0</xdr:rowOff>
    </xdr:from>
    <xdr:ext cx="0" cy="134207"/>
    <xdr:pic>
      <xdr:nvPicPr>
        <xdr:cNvPr id="5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27</xdr:col>
      <xdr:colOff>0</xdr:colOff>
      <xdr:row>4</xdr:row>
      <xdr:rowOff>0</xdr:rowOff>
    </xdr:from>
    <xdr:ext cx="0" cy="134207"/>
    <xdr:pic>
      <xdr:nvPicPr>
        <xdr:cNvPr id="5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27</xdr:col>
      <xdr:colOff>0</xdr:colOff>
      <xdr:row>4</xdr:row>
      <xdr:rowOff>0</xdr:rowOff>
    </xdr:from>
    <xdr:ext cx="0" cy="134207"/>
    <xdr:pic>
      <xdr:nvPicPr>
        <xdr:cNvPr id="5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27</xdr:col>
      <xdr:colOff>0</xdr:colOff>
      <xdr:row>4</xdr:row>
      <xdr:rowOff>0</xdr:rowOff>
    </xdr:from>
    <xdr:ext cx="0" cy="134207"/>
    <xdr:pic>
      <xdr:nvPicPr>
        <xdr:cNvPr id="5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27</xdr:col>
      <xdr:colOff>0</xdr:colOff>
      <xdr:row>4</xdr:row>
      <xdr:rowOff>0</xdr:rowOff>
    </xdr:from>
    <xdr:ext cx="0" cy="134207"/>
    <xdr:pic>
      <xdr:nvPicPr>
        <xdr:cNvPr id="5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27</xdr:col>
      <xdr:colOff>0</xdr:colOff>
      <xdr:row>4</xdr:row>
      <xdr:rowOff>0</xdr:rowOff>
    </xdr:from>
    <xdr:ext cx="0" cy="134207"/>
    <xdr:pic>
      <xdr:nvPicPr>
        <xdr:cNvPr id="5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16</xdr:col>
      <xdr:colOff>1809750</xdr:colOff>
      <xdr:row>2</xdr:row>
      <xdr:rowOff>29441</xdr:rowOff>
    </xdr:from>
    <xdr:ext cx="180975" cy="172307"/>
    <xdr:pic>
      <xdr:nvPicPr>
        <xdr:cNvPr id="522"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8FE6C28E-1634-414E-91FF-25193C4B82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79500" y="442191"/>
          <a:ext cx="180975" cy="172307"/>
        </a:xfrm>
        <a:prstGeom prst="rect">
          <a:avLst/>
        </a:prstGeom>
        <a:noFill/>
      </xdr:spPr>
    </xdr:pic>
    <xdr:clientData/>
  </xdr:oneCellAnchor>
  <xdr:oneCellAnchor>
    <xdr:from>
      <xdr:col>27</xdr:col>
      <xdr:colOff>0</xdr:colOff>
      <xdr:row>4</xdr:row>
      <xdr:rowOff>0</xdr:rowOff>
    </xdr:from>
    <xdr:ext cx="0" cy="134207"/>
    <xdr:pic>
      <xdr:nvPicPr>
        <xdr:cNvPr id="3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97DC6316-E601-4C00-8E31-15A5B3EF50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2"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3DCE5F59-6DA4-4FF0-9AF9-81C0A50BEA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6DA90703-AE24-4105-8E15-2D187901A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18E101-B9AA-4320-ABA3-77CE0F3C02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C21B82C-B83A-4C33-A351-3D86D1A0C3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7615ABA-F4C4-455F-B37F-7324A38910D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FC72D948-8BAE-426F-971E-3E7D7D8BE2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7103607-078D-43E7-86B0-8CBAC4F16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BC800F7-8F99-4EC4-895B-3C1470A3D8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05606FE-C7CB-4A4D-A088-6327B51D62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4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43D7DA1-0F33-42E0-B9B0-ABEBB06855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4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86A91707-ACE5-4B3C-9BF2-B46BD873E0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B770242-366A-45EB-8F3B-7071DC2CED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B891B32-5D18-4C48-9A75-B270698AAC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0B18BF5-D808-4055-A800-BC45146D3C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91E36F67-242A-4F3E-84D9-8FD4062EF2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7CD87091-1A5B-4ADC-A66E-C4746DB1AA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EDA1136D-D77E-473E-BA7C-4E0D630915E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7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CFF70086-ED6A-4F65-87CF-2EA47F20F1B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7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9F2ACF05-175B-47FB-AA5D-1C233333E0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252F42F-0097-4F0E-BE36-B24832DB630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AD1BE929-2025-482D-9E63-23788A5E1E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8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358DE8C-E738-441B-AA01-96A6D25A51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8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5ABC24D-B89D-4E07-AE76-6717C6CB8F2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91" name="Picture 9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DD91B73-5E28-4912-935A-BE8C952612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94"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B715BE14-3D93-4592-9439-2BBED34B67D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338B5B-2ECF-49D0-86CD-0C39952472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4782309-443D-4644-8C8C-091BAAA7CA6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4CCD137-F02B-4BEC-8680-D6C4295C89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341087-9376-49EB-8B08-EF7C29C4E1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B8A4E1A-F334-433D-A646-9A8BE4981B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321D3FD-6D1E-44D1-A7A6-349B0F47AA8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26D6C69-56D0-4EB0-AB71-D64DEFBAFC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526F50F-E674-4A63-92F1-2C6ABC165E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15" name="Picture 1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D4326EA-5C4C-4F2D-B381-B6E6E2F12A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341044-D328-450F-8895-9535D554F9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ACD48C-0BA5-4123-8907-0236F64BE5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3C0239-1E18-4024-A63C-5895F21BBA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D95AC3-DCC4-4169-922B-F656F1F818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730F3B-3C18-4BC2-B92F-DE083101D6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388ABFD-1733-4D27-9BBB-CFB181D443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5E65F3B-7C5F-4298-91BA-1002882C0D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5BF5C8-7553-4EA6-94CF-ED70B60BBB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CEEEBF-90A6-4C78-8E58-7D1A92808F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5" name="Picture 17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867468D-11A7-49EB-A2F1-0234F6EF76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9EED62-A70A-4BCD-B365-3E08591FD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08FAE96-C822-4080-AD99-AC7DE7536E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61E3A59-C7BD-4812-BDEB-138787FB1F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778537A-F2F8-4AE4-84E1-FBAE070A83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8164C6-8B1B-40CC-A2A7-F6476FC1C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7F63AFD-C9AF-4310-A916-7D8BAE69E3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CD4426-8AA0-445D-886F-5721D44A92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BED235C-7F96-418C-B813-F76A41A2FC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2870BCF-0656-446A-A688-A2653EA9E6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C33C90D-C73F-4F34-9585-0E258652A1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1718646-9C24-4638-A4A2-44AA2520E5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98BD16-454D-4757-BA2A-CDC9F4F344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C6DC0D2-5617-4D97-82CF-BE3E832ECB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F884BF-7ADC-4DA7-99A6-D35263B827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27C2595-4968-4916-9D27-5C46607F05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1E3C1B-CA16-4A6B-AB50-6556459B11C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FB155FC-C867-41B4-927B-A29150404C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56D3A1-319B-435D-9E63-395126A84A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70DC07B-9208-40BE-906B-4301497939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1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FE4AD6-B4F5-483B-A0EE-9A531A5985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2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5342B04-BA1B-4CA2-806C-E8ADBBA5AA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2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9269DF4-6568-43C8-8744-A34884F613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FF68A1-E288-4DB9-B326-F082972221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5B8B9EB-1366-4BB2-A8F3-28F7594CB9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3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5664DC2-2019-443E-870F-467D5B0969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AA9E96-69EE-45E1-9190-3AD7E55329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1A5A26-9210-4BAA-98A4-98406FFE87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2276DA-517C-41FF-8972-3799739AAD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CDC8D8-A79E-4F2B-B4BD-A55FE2287F5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A481F54-D11D-4E73-9BC4-4FBAD61A27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25E45E-0E66-4B6C-ADD5-C4C7E9864AF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2" name="Picture 53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09F07C-9B69-4FDA-B047-F378728BF9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FD8326-3804-4A55-B2D1-00372C7A5E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9318ABC7-97F1-41C5-B645-F7A92C96D1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D444017F-B926-4A4D-9EB8-F78AEE65C8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5574C7-6B38-4BA7-B1ED-973062EF80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FB884BA-16E4-419B-A244-62A8E7252D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59C0F1C-6522-4446-B75B-5605FC4953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F75BC5A5-964F-4384-834F-DD36DBA864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E1F9B76-44C2-4A21-A59C-FA544D5C1C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A8F498D-591B-4A4E-A467-86C47C62EE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A91C61EA-0D72-47A6-B941-E5F002D96C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C5D2A1C-B612-4D4C-94BA-44BBCCCCE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14FEA253-1792-45F6-B8F5-4DEC9357FF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45A22CE-E95A-40E9-ABD4-BBAAA0DBB6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D23DDC89-9010-43B2-9CA1-3B47102E91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10EA029-3263-4324-A3DC-927EE6A800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743CDFD-1BCE-47B0-94EE-FDB60952D8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4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D99D2B8-8F74-4D9B-8A16-52DE407910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67ABFFD2-56AD-429A-BE77-C6BBB72C89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5A2BE881-0130-48A8-B3CC-4FFA74A06E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3219A619-175F-47BB-960D-A4424D095F3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7192450-5478-48C7-88B8-3CCEB6F810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4E4C5A3-9CAD-4CE2-B808-98463A6E32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A8D89A2-FDD7-463F-B796-D5ABD8DC61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32E7975B-0512-4BB0-9005-1BB888477F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7" name="Picture 55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5339AC5-B810-40E9-8F9A-ACD36E61B9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72EC151D-1634-4EAC-BDA3-FEBAD9BB10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85359F-E78C-466A-A5EF-04D9DA63F29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B80A1BB-D200-4FD8-A452-57E8509D29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41F033B-1956-4CAC-9461-C5E79B4F44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08F23F-84A4-46C5-8B22-92B3135D67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12F667-2754-4C17-B8F9-97CEB0C1DAA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4E9E85-E83F-4567-8054-9E175F832B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F51A66-CF6E-4085-9A9E-5000368288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B300644-3BCB-40A7-82C0-CFABE2B6E4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3612945-9A51-4954-A31B-8D927AC477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0B27774-6321-4ADD-A654-C9415C1D50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9671C6-7A44-4770-B4B7-FE29ECFD17D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C82792-1440-4CCC-8A75-627D874F76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C24900-E249-47F1-809B-7B4644DC82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926BE4-DA31-460A-853A-54F8CE68C5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4AE6CC-ABBA-4047-8FA0-D10A34E032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A21060-55C3-43A3-A23F-CD972967E9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146DC5B-4F85-4791-AF11-54419030D5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D03EDEA-2F5B-40DB-8FC9-EA324CAC3AE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35F50EE-5E4B-47AF-89B1-23727555EA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DEDDB0-17DA-43FD-89A3-B90D529E78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76B9054-D95A-4918-B933-5B21F1BB5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7A2E11-4664-468D-AF13-0F3713D260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481B79B-E603-4886-A1B5-D7F82E0829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0E71F6-0476-46EA-BAEB-4F1D46442A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E28216B-B9BB-47D4-B183-0A0C3A07F0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B314F08A-61BC-490A-8F91-23D858E421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A3C87ADC-E69D-4019-A44B-2FA7B652CF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5A7C2F-4CC9-41C2-BB2E-A0F1997ED7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41DD96A4-BCB4-4EF6-9465-22A77E3E4B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9B9DEDC-6138-46D3-AF0D-402D47CD3E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8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4E050E0-2CDC-4D43-A1AB-F62A0A260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9525684-948E-481B-B9DE-7368A542F8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30D2BBD7-13D5-4353-BA3B-71DCCF0D26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5CF5E58-E37B-4C0B-AE26-7A5971C281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922230D-F7B9-4084-B784-7B264EA75D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AFF3F6A-693F-4D9B-AC35-5FBFD9B2F34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2C9895E-EEE4-48D8-9148-7C2916DEEE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A303B86-16FC-4FAC-82E9-C31946A33A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843FD8B-6AC2-4E50-86EB-32995AA11E5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FEBCF264-C46A-43A8-B2D1-93D738B9BF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59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5DCDA152-0A2B-45BA-9292-2647FEE8A9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F4E551B7-EC8C-4C5C-B8AF-B2FF333D9C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19BE4FE6-5FD4-44E6-9511-A1B2CAE5F48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EB559B29-1E18-466D-944A-4AA8761B36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6CF6358-3A4B-4ADE-AB34-E7D5E77BD6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8765058E-83DF-4903-9F99-15F8E6B2CD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C55BDE0-900A-4508-AB00-6B2D1F737D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67F2EBC9-883C-4443-8079-CB091EBB9E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7" name="Picture 60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745F28F-040B-483B-A2C2-B4C854D532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C0380290-8D87-4300-9F64-CBFCABC4E6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BDDF01-D0D8-4D3B-9DCF-D5489BED7D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3030601-3FD7-421B-84DA-7D0AE0686B1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509F9A5-8E90-4B51-93FC-30083D934D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224A3D-52C4-4F0A-B1B0-8FA852795A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B472727-141F-42EB-8E2A-9C5D78D465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800A231-6C93-4839-B777-220C9243A3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AA04067-13EF-4DD1-A23E-01E15C5162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AF30B4D-2E72-4B2C-AB43-A2B564C78F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7CA735B-80D4-4449-8CFB-E23681A67E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73379A7-A335-48F0-8651-ED154EAB88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C6353F8-A0E4-4432-85A5-95E8877C55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1F9CC98-51F0-4863-92D1-0845A36729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07C77D-B12D-4255-8A2E-EBA36A9F2C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67D85E-8A47-4A74-991C-C03F3071A3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AC3C71-3852-4DB7-9A3A-4397E4AA5F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415B54-0AE6-4F81-A7D2-4F9866F5E7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5A2841-EF80-4C4F-B611-EC8A44EBD1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2AA709-B789-475A-88A1-DAB0CB77BB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C81D38-7D6F-430C-8FD9-65E562A705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8"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843D9008-0602-45DC-A793-A0A440378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59F13D5-8DBE-4AF2-AA93-DCABAD66F4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0" name="Picture 62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966133-05BE-42F5-A901-621AADADDF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39A9BC-0FDC-4408-B4AE-C498B4DF2C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2" name="Picture 63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568BC9-9F31-4043-A311-A18A3FF494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B81927-48EB-4A8D-9B8D-30ED7F2D91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D95C96-EDB4-4A95-B6FA-164014F4D2B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308D4C1-705D-4763-AD8E-F272D8CEB3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6"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814C77C2-DC6A-4490-AA7E-84BAE83082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47D5A82C-A502-4283-B63F-873D11A6E1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2B9C94-BDC0-4B37-83D5-5A01967DEF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551F1C9-9CF9-4534-8F8A-6839D1CC10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1F5F37BC-83E8-43A7-96DF-8412C0922F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342870C-3F0D-4400-8C94-60651E4B4EF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7704115-25C3-4663-946A-33D68B547F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428C14CB-DC8B-4A36-A209-E6F9B177B4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496CC1E6-90A1-48A2-8DB7-0A998DBECF5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C0D03A7C-4FBB-4AB9-AB2B-44243326F5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6"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CB608EF-438C-495C-9B0A-3FB8DF9871A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741DF72-0399-4101-834E-29BFA1953D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8"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6164196-BBE1-49BE-9893-B121248AAA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4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8968C056-6082-45FC-988B-72BBBA75074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4FE41F54-DD1F-4CFD-80B4-35B161C151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1"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74F25E54-DC21-4946-BB8A-E41D741902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2"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F0150CEA-50FC-4709-9F88-57AEA74008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B332F1E8-5BEC-4E91-9F6F-74E58FDF97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B895991-4F94-4C3B-AF40-BFC80DF98E5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61C84B8-EA69-4B2E-9E60-3A752B0229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4F1C7266-47D6-4BB5-BBC3-F6D3855C76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706BDC7C-1FC2-4A24-8549-EF6BDDFD9F7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E686200-2675-487B-9727-91213F5FC7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59" name="Picture 658"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336156C4-D72E-4D87-9811-D035F0D391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6C9155DF-A893-4856-A3F6-D13E08F40C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D7778E-6E2B-49EB-B91F-C968D66377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D671E44-5D6E-416B-B6AF-8C8B31D2D5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B0F584C-AB67-47A8-B6C2-C8B68EB753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33D8871-619F-4123-BBE8-C4A871A2B7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ED5303C-21C1-423A-85A8-7F6AC0CD48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840235-D7FC-4851-9220-5C36C80138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693FC7F-1436-4807-9CF0-0E32655DF2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DA4FCD1-69D3-4F4D-B966-D23784E2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E75CA9-20C1-41D1-817D-E292797D6B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4398C0F-DE91-4CC0-BFA6-F0E4803452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7F1625F-BA76-4140-B8A6-0A21ACD2EF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B53AF2D-6CBD-4146-9576-36BD7F0BC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877583-9005-4627-9F40-32A46611860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D5D2FE0-D33C-4957-A38E-EC73FBC359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CD725C9-B21A-494A-B212-D6A7EBA714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8A4F23-421D-41E0-9838-F44E655911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726A71A-9684-473D-8DD2-3F51FC7B3A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F615AAE-F8F9-4154-BC1B-0350BFAF32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AD32A04-6BF4-4A23-96C6-16233F2E4F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0" name="Picture 67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585BB2-D7D1-47BB-971B-CDE5B550C8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A213A09-B779-4407-8864-0111C33CC8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2" name="Picture 68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075B45B-472E-4930-A49B-16EB539407C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AAAE29-DE74-4E67-ABAA-EA169C2A24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149FC61-1332-4E53-9042-5134A9CF2F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13E5C01-9CD4-4F99-BAE5-D383DFB486D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6" name="Picture 68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79AD04-8C55-49F8-9506-AE5699455CC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8BBA5E-543C-4590-AF7F-1C29480489B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8" name="Picture 68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D2FDEDF-1AF3-4A25-AC67-7234F3EBFA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7A55E9-9E5D-4E74-8B33-E4314D4E38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75646D-53EC-4BA8-9BA2-5B70E77251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E52A05-95E2-4C26-AF0C-DDC27DE40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C97EA95-0B82-4A85-9221-BFF48B3581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D8FAC59-7E3B-4E2F-B991-8F55C7B882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C488F6-A0D5-455D-91B3-CCDCDD1ADE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860A8EB-1040-4F1C-AB39-F43B8157FE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DC6302-3E3E-4980-BD1F-EB156AFF020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37B1D1-CFAE-4A46-9EB8-4363EAF7D0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9379A7-36BD-4EFE-BDDA-518C9734B48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6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3B9B08-0054-452B-82F9-BA6D984472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7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037B64-9A73-4D9E-BE51-302622B1AE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7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047077-F743-47BF-A00F-5A4F3E590A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7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A676C87-73DF-4DC8-8F45-10810F1015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7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BE0E99-D58D-487A-B23F-97213E6D21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27</xdr:col>
      <xdr:colOff>0</xdr:colOff>
      <xdr:row>4</xdr:row>
      <xdr:rowOff>0</xdr:rowOff>
    </xdr:from>
    <xdr:ext cx="0" cy="134207"/>
    <xdr:pic>
      <xdr:nvPicPr>
        <xdr:cNvPr id="704" name="Picture 70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0207B2-8918-4BDC-B83A-ADC539B708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04E5697-FDAB-4026-8F64-1C83880CCB8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FACD8D-5200-4649-AEAC-B3C1F4C6B8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256D590-9E70-4F96-BCC9-47B2824DD3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1786C8-AD74-46A2-8CC4-602BC42C1A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8DAE0EC-27B9-46F5-BD2D-6823975478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B7F448-DA28-43A4-A957-A8A789789F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3C4F71A-6713-4C2E-BFC2-E38E24B8B6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9F23CD-D4AD-4F6D-92BE-CD0A367EBB8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D5B8F04-4A73-49DA-A3E1-E0E3F5E5A48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27</xdr:col>
      <xdr:colOff>0</xdr:colOff>
      <xdr:row>4</xdr:row>
      <xdr:rowOff>0</xdr:rowOff>
    </xdr:from>
    <xdr:ext cx="0" cy="134207"/>
    <xdr:pic>
      <xdr:nvPicPr>
        <xdr:cNvPr id="714" name="Picture 71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C722253-4769-4709-AEA2-E65683462B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27</xdr:col>
      <xdr:colOff>0</xdr:colOff>
      <xdr:row>4</xdr:row>
      <xdr:rowOff>0</xdr:rowOff>
    </xdr:from>
    <xdr:ext cx="0" cy="134207"/>
    <xdr:pic>
      <xdr:nvPicPr>
        <xdr:cNvPr id="7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1525ADB-E6ED-4160-A450-8DA5804BCFE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27</xdr:col>
      <xdr:colOff>0</xdr:colOff>
      <xdr:row>4</xdr:row>
      <xdr:rowOff>0</xdr:rowOff>
    </xdr:from>
    <xdr:ext cx="0" cy="134207"/>
    <xdr:pic>
      <xdr:nvPicPr>
        <xdr:cNvPr id="716" name="Picture 71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945378-6219-4458-B771-93CA82BE86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27</xdr:col>
      <xdr:colOff>0</xdr:colOff>
      <xdr:row>4</xdr:row>
      <xdr:rowOff>0</xdr:rowOff>
    </xdr:from>
    <xdr:ext cx="0" cy="134207"/>
    <xdr:pic>
      <xdr:nvPicPr>
        <xdr:cNvPr id="7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3793444-400F-45A1-AED3-EA5D1B8F99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27</xdr:col>
      <xdr:colOff>0</xdr:colOff>
      <xdr:row>4</xdr:row>
      <xdr:rowOff>0</xdr:rowOff>
    </xdr:from>
    <xdr:ext cx="0" cy="134207"/>
    <xdr:pic>
      <xdr:nvPicPr>
        <xdr:cNvPr id="7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642F9C5-A3C7-46D0-9CE2-092C5575261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27</xdr:col>
      <xdr:colOff>0</xdr:colOff>
      <xdr:row>4</xdr:row>
      <xdr:rowOff>0</xdr:rowOff>
    </xdr:from>
    <xdr:ext cx="0" cy="134207"/>
    <xdr:pic>
      <xdr:nvPicPr>
        <xdr:cNvPr id="7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D019D14-B83B-482B-9E9F-9226A97582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27</xdr:col>
      <xdr:colOff>0</xdr:colOff>
      <xdr:row>4</xdr:row>
      <xdr:rowOff>0</xdr:rowOff>
    </xdr:from>
    <xdr:ext cx="0" cy="134207"/>
    <xdr:pic>
      <xdr:nvPicPr>
        <xdr:cNvPr id="7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AB0A68-0F1D-40E3-99DA-4D7E474636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27</xdr:col>
      <xdr:colOff>0</xdr:colOff>
      <xdr:row>4</xdr:row>
      <xdr:rowOff>0</xdr:rowOff>
    </xdr:from>
    <xdr:ext cx="0" cy="134207"/>
    <xdr:pic>
      <xdr:nvPicPr>
        <xdr:cNvPr id="7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F8FBF99-ADA0-4071-BA8F-C41858104D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27</xdr:col>
      <xdr:colOff>0</xdr:colOff>
      <xdr:row>4</xdr:row>
      <xdr:rowOff>0</xdr:rowOff>
    </xdr:from>
    <xdr:ext cx="0" cy="134207"/>
    <xdr:pic>
      <xdr:nvPicPr>
        <xdr:cNvPr id="7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42649E8-9662-4989-A8EC-459B3B95A9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35175" y="676275"/>
          <a:ext cx="0" cy="134207"/>
        </a:xfrm>
        <a:prstGeom prst="rect">
          <a:avLst/>
        </a:prstGeom>
        <a:noFill/>
      </xdr:spPr>
    </xdr:pic>
    <xdr:clientData/>
  </xdr:oneCellAnchor>
  <xdr:oneCellAnchor>
    <xdr:from>
      <xdr:col>27</xdr:col>
      <xdr:colOff>0</xdr:colOff>
      <xdr:row>4</xdr:row>
      <xdr:rowOff>0</xdr:rowOff>
    </xdr:from>
    <xdr:ext cx="0" cy="134207"/>
    <xdr:pic>
      <xdr:nvPicPr>
        <xdr:cNvPr id="7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C16D13-D023-44CD-8AB1-301D78D22F5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35175" y="676275"/>
          <a:ext cx="0" cy="134207"/>
        </a:xfrm>
        <a:prstGeom prst="rect">
          <a:avLst/>
        </a:prstGeom>
        <a:noFill/>
      </xdr:spPr>
    </xdr:pic>
    <xdr:clientData/>
  </xdr:oneCellAnchor>
  <xdr:oneCellAnchor>
    <xdr:from>
      <xdr:col>27</xdr:col>
      <xdr:colOff>0</xdr:colOff>
      <xdr:row>4</xdr:row>
      <xdr:rowOff>0</xdr:rowOff>
    </xdr:from>
    <xdr:ext cx="0" cy="134207"/>
    <xdr:pic>
      <xdr:nvPicPr>
        <xdr:cNvPr id="7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34AB92-4691-438C-89E1-3B298F39FB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27</xdr:col>
      <xdr:colOff>0</xdr:colOff>
      <xdr:row>4</xdr:row>
      <xdr:rowOff>0</xdr:rowOff>
    </xdr:from>
    <xdr:ext cx="0" cy="134207"/>
    <xdr:pic>
      <xdr:nvPicPr>
        <xdr:cNvPr id="7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C532A5-0C3F-4525-B563-29185D3059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4</xdr:col>
      <xdr:colOff>657225</xdr:colOff>
      <xdr:row>2</xdr:row>
      <xdr:rowOff>57150</xdr:rowOff>
    </xdr:from>
    <xdr:ext cx="0" cy="134207"/>
    <xdr:pic>
      <xdr:nvPicPr>
        <xdr:cNvPr id="728" name="Picture 63" descr="C:\Users\hfreeth\AppData\Local\Microsoft\Windows\Temporary Internet Files\Content.IE5\XLHOTTUP\MM900254501[1].gif">
          <a:extLst>
            <a:ext uri="{FF2B5EF4-FFF2-40B4-BE49-F238E27FC236}">
              <a16:creationId xmlns:a16="http://schemas.microsoft.com/office/drawing/2014/main" id="{A25FFC4E-9038-4F3D-B527-0A24590001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52825" y="676275"/>
          <a:ext cx="0" cy="134207"/>
        </a:xfrm>
        <a:prstGeom prst="rect">
          <a:avLst/>
        </a:prstGeom>
        <a:noFill/>
      </xdr:spPr>
    </xdr:pic>
    <xdr:clientData/>
  </xdr:oneCellAnchor>
  <xdr:oneCellAnchor>
    <xdr:from>
      <xdr:col>1</xdr:col>
      <xdr:colOff>657225</xdr:colOff>
      <xdr:row>4</xdr:row>
      <xdr:rowOff>0</xdr:rowOff>
    </xdr:from>
    <xdr:ext cx="0" cy="134207"/>
    <xdr:pic>
      <xdr:nvPicPr>
        <xdr:cNvPr id="453" name="Picture 63" descr="C:\Users\hfreeth\AppData\Local\Microsoft\Windows\Temporary Internet Files\Content.IE5\XLHOTTUP\MM900254501[1].gif">
          <a:extLst>
            <a:ext uri="{FF2B5EF4-FFF2-40B4-BE49-F238E27FC236}">
              <a16:creationId xmlns:a16="http://schemas.microsoft.com/office/drawing/2014/main" id="{AC3FD68C-D87B-47B0-AB89-2862E7E008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706725" y="619125"/>
          <a:ext cx="0" cy="134207"/>
        </a:xfrm>
        <a:prstGeom prst="rect">
          <a:avLst/>
        </a:prstGeom>
        <a:noFill/>
      </xdr:spPr>
    </xdr:pic>
    <xdr:clientData/>
  </xdr:oneCellAnchor>
  <xdr:oneCellAnchor>
    <xdr:from>
      <xdr:col>4</xdr:col>
      <xdr:colOff>0</xdr:colOff>
      <xdr:row>2</xdr:row>
      <xdr:rowOff>38100</xdr:rowOff>
    </xdr:from>
    <xdr:ext cx="0" cy="134207"/>
    <xdr:pic>
      <xdr:nvPicPr>
        <xdr:cNvPr id="460" name="Picture 63" descr="C:\Users\hfreeth\AppData\Local\Microsoft\Windows\Temporary Internet Files\Content.IE5\XLHOTTUP\MM900254501[1].gif">
          <a:extLst>
            <a:ext uri="{FF2B5EF4-FFF2-40B4-BE49-F238E27FC236}">
              <a16:creationId xmlns:a16="http://schemas.microsoft.com/office/drawing/2014/main" id="{6E1C3C25-6BD7-4EB6-B57E-5B8AB5CC75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48200" y="447675"/>
          <a:ext cx="0" cy="134207"/>
        </a:xfrm>
        <a:prstGeom prst="rect">
          <a:avLst/>
        </a:prstGeom>
        <a:noFill/>
      </xdr:spPr>
    </xdr:pic>
    <xdr:clientData/>
  </xdr:oneCellAnchor>
  <xdr:oneCellAnchor>
    <xdr:from>
      <xdr:col>27</xdr:col>
      <xdr:colOff>0</xdr:colOff>
      <xdr:row>4</xdr:row>
      <xdr:rowOff>0</xdr:rowOff>
    </xdr:from>
    <xdr:ext cx="0" cy="134207"/>
    <xdr:pic>
      <xdr:nvPicPr>
        <xdr:cNvPr id="520"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A0D06ED3-9937-476C-B845-B8024DDA2D9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521"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5D4D65A7-F36C-43EA-A150-78249628D7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52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B12D0541-9015-4391-9672-8F569E1857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5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C2DFF87-FE13-4C3A-8F51-E2D152DCDA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2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82433B4-FB9C-40DC-9039-7F0C7B0BE8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2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ADC84A5-3511-4726-B28D-EDC79ABDAE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BAE14514-1E0E-4929-82FF-D674BA73B0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388E8AF-3E6E-448C-A966-BF7EFC6806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84220AB-AB6C-4D0F-AB84-D88C6F05A1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F3E2F88-6F33-44C9-9178-4187A9F972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42371FF-EA80-434F-A21B-3264F72E29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5"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B81CACCE-4373-45EA-982C-BA08C3C5A1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308BF3B-79B6-42FA-9BDC-8BA4DAE551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C67FC41E-F166-4DF3-AE09-F20BDB02D6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8"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4D42D99-7A98-47E5-A368-FEBF08C093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39"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868F5693-4DAF-4EFC-B9E8-3B59218D3B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0"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3B6FD8BC-4B57-4176-953F-3C1535D947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1"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45CBBE6-EAA8-4709-90B7-B823EED997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2"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10BE6FDA-13E8-4BD6-AE6C-7C1088D39B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1EDFF29F-AFCE-43B2-A37D-265D5743A9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68CA142-4B63-4174-81D1-4D4A161271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386CE07-E953-45D1-A2F3-AB7945F541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224385BD-24DE-40DA-BDE3-021A9A6FC3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80C5BB2-53D1-4E40-B53C-D41B66142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8" name="Picture 747"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85EBD0C-A740-4CF3-8EFA-80E0E602F3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49"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75C4596D-EE6C-4CB1-80DF-FFBE38E1AF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535462C-779C-40C2-ACFE-F41B98F803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1AAE32-91D4-4CF6-98C2-96632C2566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C9063F-A170-4FEB-A6F1-874D708FAD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B56BC55-2E8D-4F9B-A1BE-7A84AA0A2A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0615E1D-1404-49EC-B7CF-BF1B495671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2FA08BE-8563-4917-842A-7449346FC8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FA79FA5-E824-4DE6-823B-B571A5772B5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AA005D5-D749-4EED-B78C-0F5223E1E1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8" name="Picture 75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C471A5-D4C0-4110-9155-13258F70525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5140D58-E5EE-47F6-8B02-96AAB5EE52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95F4DA9-3355-4B7D-9C90-14ADB2E48A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0895065-AF89-4A7D-B8CC-E4AADA2D606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DE299A-7267-4CB7-A767-B2AE83EE3E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A103FAA-3E1A-4BC3-B4EA-6975CADB2B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CAF8659-0561-4583-AAA3-BEC2F15A26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21FE58F-F65D-4E98-986B-D737405A0C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C41568-F459-438D-B5F1-E7BEE1E4D2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AB217AC-0FDA-438F-9E65-AA1FAD54E2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8" name="Picture 76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A3B46A6-9CA8-4B5B-952A-BD2BC2F763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72FCB06-9F52-4411-AD6E-6F0259FE8C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F63083E-82AB-44ED-979B-72C66F46983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F46A178-FBAB-40DB-9C76-E20E72638B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5727C4-4C2E-46E3-9284-A8AF7876AB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FB50C63-0964-4191-AC29-658725F1E0C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4B3D75-6A9A-4102-ABFA-A73875604F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6E53027-DB79-4444-88B4-811593A89C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99ECC4-74B1-4EA4-A544-E87093E8A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290497F-4D69-48BD-AC42-14C64A0A92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516A43-0DE7-4155-8BC6-97CF59729D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DA0D53-D5A1-4A74-A2A8-C16A3AD9F18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293B244-BB6F-45D6-A7E0-FE877868883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AB43BE2-17B9-4CCB-91DC-DF67CE6532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2178EF-F6B7-47BE-804D-4245294B04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70B64D3-4601-4D0F-9234-03219E4E59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1CDEB9-E8B2-4DB4-A2E8-AB3F21AE2E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B4D9492-F5B5-48EE-A83B-ABE1F911C5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E93D81-397E-4936-8516-1D8FA41316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A71E64-6715-4B92-94A0-19060C77C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8658EC5-27CF-4EB6-9ABE-2208A6929F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D971B90-941C-404B-BC22-4A8DACBDE8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43072B2-7413-4A30-B8B6-DF50EE4E76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BBB1A3-03AB-40EB-BB97-95D3679F16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47BD82F-F94C-4B91-9E1B-7A5DCBB4C1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92D99F-2930-48A3-880A-B94AF2693C4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87598C-CD4F-4C31-9D17-A7DEE2D62A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CE7BFF-6B6A-4B1E-B630-667E66C699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47DAAD2-15CE-4B90-8874-2018D0FF47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8DAA11-038F-46E3-AC70-C18EF61A20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2252BB0-EFAD-4F17-A4E0-149A5DA790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7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C9A2844-CDB5-456E-9C2A-D2F59B8642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0" name="Picture 79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652E361-7752-4394-B1DC-CD330D9424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3B87395-BF2F-4363-89EC-6139E6B809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D31F40BF-A793-418B-9049-35C839CF24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F083A035-6368-4950-80F0-977C966269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352E22A-6D2F-4DD1-854B-6BEA2D90711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C16F5B9-65B7-4B5B-9F11-097531FD62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284A8F07-9677-4ED5-A308-B84DF6C13B5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7"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3CE4752-E191-4ABD-80D0-20646D29E8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FF42159-F614-430A-8260-9B4BD43205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9B9B8B4B-0929-4F43-9A6B-DD0C8589117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D9FED6D-4AE9-4A69-B8BD-D8CADAF725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4C10341-3650-4472-A9C0-833E24A5380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C832411-27D9-4C7A-9A8E-3A831F78AA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A16E6C43-301E-4C34-9990-BC4CE2F884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AA8F49D3-C4A6-4B40-930A-6E22BD4791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E2AA0561-99C6-4DBD-8F47-C4BCC7F02B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9EFD3F2A-090E-49C9-959A-EBCA76FA94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7"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C04F0781-07EC-4C65-B68D-B8D4446929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8"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D3A740D3-9D13-4A61-A81E-CDA101F304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19"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C36E7CDA-791F-4F80-A4EC-93B81EBF1E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76C6A522-CBEB-481F-A6E5-4D58D23D49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F283A78-E726-41E4-90D8-6C17F1A2E3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B4C94CAE-F818-4E59-B71F-0967D50473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392A2A01-11BD-4059-8EFE-A5C670568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A688AAD4-EF16-46C9-A093-A4C6B5D738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5" name="Picture 824"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B3248421-CDE1-4C99-B2A8-D1B11885C5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7ECAEE0-576E-435D-BE06-38F4211C29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75C91E0-7CB9-4B80-8D99-7570ED13512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E7BE26E-27DD-467F-9180-332AFEA249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D75054-700A-49D1-AC8F-DD43F82F9A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ACB3F4B-CC2D-428B-964A-729E5AABC7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81DD68-9D5F-4250-919E-13E8171F84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0F6F73B-BAF8-498E-BB58-B9203B85EF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B1E4183-14F3-4D4C-83AC-9E5F4719FA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70656B8-3E28-4374-AF5C-3905CF8B34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66BB75-4EAF-44B9-867B-A223AB84411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AA74115-0778-4932-A9D0-E3016C6DF73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3E90E6E-DF61-436D-B1DF-B89C9797C6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44EBC6-8B05-434B-B70E-8C309410F4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70784B-2D83-406C-872F-0A112A15CE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66A82A9-FD92-40FC-A88C-2ACD6EA8D4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6E71C3F-6BC4-4C70-B473-72658709CC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4D7A64-1BA6-4EB4-87D3-8B72A73838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57E760-9368-40F4-90A2-B920E53091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B733BAA-B94E-4940-B892-FE12403207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6E26C8-4B8E-4EC9-8E09-60AB1EB0DB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150892C-AA52-4E63-B17C-25A5419C7C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808CBC9-E732-4770-8A77-32FEE9638A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8A6C723-6EC5-48B9-B446-A91D746808D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224016-5809-4B3A-A677-4DC4C2F139D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55C1A45-5CA6-49EA-94A5-25AEDBE188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A31D491-8C75-410C-B605-89F4088365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E224F3EA-9CC9-4B7C-B3BC-52CBAFEB4B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76EF69A2-24BF-4936-9494-81E9FD8717A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9F7BA10-0CCE-494F-BA09-A1D3D1D78D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EEDF39A5-CDE9-4873-8BAA-C26ADCB0CB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1625A630-B2C9-434E-99F5-63E585BF14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7"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9DCFBBB-A9A0-4650-88D5-5741978811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84882BD-A544-4E7D-B721-0BFB303563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5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9DB508E0-10AE-49D1-946D-C862E23740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BAB75E13-C6B6-4D9F-B6B9-C9EC8758A6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EE7C011D-6096-416F-A42A-3F66B0C9BA3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13A18FD-43A1-4EBB-B0BC-5FE55D2A1B3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F83B012-FB87-44B8-A950-7072786A01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C162B4C-C22C-4EEE-96BA-DDE5013573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CCD1691B-73DC-4DA1-959A-E82747E089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0F9CAB1-F3DF-4D4A-AE1E-7B1CB85D60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7"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E27BD65E-8D82-4BDB-A494-055B097224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8"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D527D58-EAC7-4076-B813-7031CEF99A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69"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E814AA43-4906-4E14-9954-B7AD86199B2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999CFEB6-167F-4C28-B34A-26C27798D7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6328FD48-D6D0-4FA9-AFC5-68D39DB72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17C1709-9F4E-438A-8EFC-160437A5D8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16C6BBD6-DF94-45BF-8B66-CA9D9ADA3F1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18B87DD-8721-4F71-B67F-744287D1CC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5" name="Picture 874"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FFE080C-25E4-4902-B35A-7314853F2A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D5710267-4EE8-4E4F-BD26-DF575DD7D5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1AF5C89-C6E3-4583-98FD-701285D12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0DF0EEA-F5F3-4C18-9F6C-2386FA2516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A3E710-B70F-4444-96EA-405D937AB0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D9BA95-C0BA-4B6B-9EBA-DB110B7AAE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31924C0-F38F-4D53-8883-5C551E07BE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02856CD-F8CB-4A83-912A-8D29803807B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76DE4AD-4CA1-4EB4-A9F5-10584532081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AEBADD-A49A-46CD-8CA5-2B9951E974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3181EE-02C3-4B2C-BEA6-71B2E452C4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82A4876-1DF4-4F40-A640-F668F056779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C314DE-7B3A-4125-AB00-D8354D3541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1F2CDC-BE64-40C2-9C33-BABCE5ADD14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FA6A33E-7CF1-465A-AD00-2E22F934D5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7226ACF-1171-401F-9AD7-22AA2873F2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89004A0-328C-4059-BE1D-DFD8CF019E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2712AE7-7DE9-418C-9BC7-EEF00A2D47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622EB8C-FE74-45E6-A4CB-C5DF7F327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61E5873-E099-40E4-8CE3-5E60DFE552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A759AB-FB08-4AE9-8329-784662525B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6"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6D8E0BD-7EAB-4F82-AEFF-C505CF63E3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661239E-BBA9-4D61-961E-8C77A448B43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8" name="Picture 89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4AC8180-30AC-472E-9D35-4BE227EF05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8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C5C6E79-6944-446B-8C82-437C85FF0A8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0" name="Picture 89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703700-D903-4A6D-96E1-9731E7368C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8DDF751-F474-4270-B8C9-1586195DB4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1E2A1F-D20F-4F59-A671-EC0EEFAEE2B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2282CB-3382-46BB-8EF5-7E93CA10F4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D96405C0-5948-4245-BE63-517A6A4B29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7E8349EF-B036-4947-A439-3719AFE3BE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D777D46-C428-4506-BA7C-CC09AF6E35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04C698C-AEFB-4AAE-8D49-CC94FC8885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E11C10E-4701-41B1-B744-77F2B80E28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0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DBB8782D-5515-4530-AA75-3FFF56FE7C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C521F186-E59B-4B22-9281-12BBAE619AF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7D99599-1429-4637-B574-800E53F43D4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4EAE33C-6303-4554-BC87-F8E39B23B7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1648B53-5C3A-428F-926F-1D4D395B823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601271B-09EC-49F7-AA63-9D0FAA7093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40EED404-B70C-4EC1-AEBD-6E8CA26A0D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612DDB2E-330C-4345-98A2-F7509822757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1011529-3898-4D82-9310-2A51D0E73A2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F56299A-904D-4DA9-B118-0401331230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1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14E7F5BF-DE5E-4658-980F-1DF631DFE4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C626091B-FF5C-42E9-BD6D-08E9DCCFCA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9DA94C57-F62D-4EF5-BFF4-8F61227E65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1C1599E-8B11-4471-ADC5-E9039CF9D4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B0BF3083-A61B-43A8-A8B9-C4899510EC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E29AC12-8621-455C-A066-54E41747A1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58AE40A-7D50-4905-9A99-0E8F0ABE60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488068C-A83A-450E-9BCD-563458A0E2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7" name="Picture 92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9A9C6D1-3098-463C-8829-A29E6BBC0B9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3B30756A-C361-4655-B444-A6CF1F9A02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4B9358-D393-4A47-94DF-8813074222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F850BC-76A2-4F6A-83BF-ED8C26B26F2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34A9F7-AFAE-4288-8171-97F490BFE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824B3E-BEFC-4E8D-A5CC-8A8EF91A214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814B36-590B-44B5-85D2-4C39DC2447A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E6FBE54-9BD0-49E4-93E6-B5D66F0453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50E94A3-228D-4016-A40F-635B6BABB6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F71803-AAA0-4328-9A33-F26A0D3646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B69364-CFD8-47DF-9323-965A808F22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C1CAD4-75FC-4CB7-99EB-BA1428F4D7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E9A8210-F4C0-46E0-86AF-F03AC932FF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0B0F6B3-103C-4013-945A-4F8F93F0CAE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F03AF4A-C244-47C0-8D68-F0525F223C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6DC49B-8A08-4FE4-B922-4F704C8828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1FACF8A-F76B-4730-A3E8-957F100AD8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171432A-2B04-425A-B95A-2EFDB2F84E2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F20F190-7103-414D-AA11-6BC5E7EE58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680D2A-FD28-4AA5-A7D8-941FF1C0F2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9616E4-D31F-4CCA-908B-F279D258DA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8" name="Picture 94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953AE74-42D6-4A62-A250-3FA7531961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35F93D-EC8A-44BC-989C-D1FD5B9A73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0" name="Picture 94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8CF5E0E-D7AC-4280-93BB-56CBD062C2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627D79-3D04-4B49-A737-4C9A9C2DA7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B86F892-3149-4989-BF66-82EEA6E6C41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067D5A-3EFE-4B4E-AA27-FA34951121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4" name="Picture 95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FBB35D4-9C32-4E5B-AEA5-572D7383E5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43CF94E-9C15-4F5F-BEF3-4AD1902C3B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6" name="Picture 95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0C8EAEC-ADF8-4707-855A-8043F83E6B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DA04126-8D43-41E2-B54A-9EFDC777F37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E31CA66-C2C7-41F6-A484-FEA8DF475D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C3BF24-F686-4DDD-AC45-39FA7C336A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9BFAEC-D28B-46CF-A1F3-14D58E6A73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2320D1-1B73-4BE1-90DA-2E6E62D00C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55E1B89-6B88-4A44-A330-860362919C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2A06E7F-F5E5-4454-B0C3-C4EA696C75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DDD89EB-1525-4700-9852-9754E75DEB0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E396028-2499-4973-98EE-5EFA51B59DA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0FD917-3DFF-4B3A-B0DB-8EDF085CB9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A28CCBC-9234-4E4C-A16C-11CCDFF4EC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DD0895-EA25-4871-8B65-9678D560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0D8FE97-D875-47A7-A742-BC8FFECAE9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6EC279A-6E7E-4528-BC8F-B4E99A2E652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3B81D0C-1DFD-48D6-9DDA-E02BD64313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27</xdr:col>
      <xdr:colOff>0</xdr:colOff>
      <xdr:row>4</xdr:row>
      <xdr:rowOff>0</xdr:rowOff>
    </xdr:from>
    <xdr:ext cx="0" cy="134207"/>
    <xdr:pic>
      <xdr:nvPicPr>
        <xdr:cNvPr id="972" name="Picture 97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8C2AC3C-3B4E-4113-886A-F78C010B23E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35475" y="828675"/>
          <a:ext cx="0" cy="134207"/>
        </a:xfrm>
        <a:prstGeom prst="rect">
          <a:avLst/>
        </a:prstGeom>
        <a:noFill/>
      </xdr:spPr>
    </xdr:pic>
    <xdr:clientData/>
  </xdr:oneCellAnchor>
  <xdr:oneCellAnchor>
    <xdr:from>
      <xdr:col>27</xdr:col>
      <xdr:colOff>0</xdr:colOff>
      <xdr:row>4</xdr:row>
      <xdr:rowOff>0</xdr:rowOff>
    </xdr:from>
    <xdr:ext cx="0" cy="134207"/>
    <xdr:pic>
      <xdr:nvPicPr>
        <xdr:cNvPr id="9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D91E4B-62E9-410A-B8AA-54760B66F8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35475" y="828675"/>
          <a:ext cx="0" cy="134207"/>
        </a:xfrm>
        <a:prstGeom prst="rect">
          <a:avLst/>
        </a:prstGeom>
        <a:noFill/>
      </xdr:spPr>
    </xdr:pic>
    <xdr:clientData/>
  </xdr:oneCellAnchor>
  <xdr:oneCellAnchor>
    <xdr:from>
      <xdr:col>27</xdr:col>
      <xdr:colOff>0</xdr:colOff>
      <xdr:row>4</xdr:row>
      <xdr:rowOff>0</xdr:rowOff>
    </xdr:from>
    <xdr:ext cx="0" cy="134207"/>
    <xdr:pic>
      <xdr:nvPicPr>
        <xdr:cNvPr id="9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109129-C82D-4B21-8154-10545717928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27</xdr:col>
      <xdr:colOff>0</xdr:colOff>
      <xdr:row>4</xdr:row>
      <xdr:rowOff>0</xdr:rowOff>
    </xdr:from>
    <xdr:ext cx="0" cy="134207"/>
    <xdr:pic>
      <xdr:nvPicPr>
        <xdr:cNvPr id="9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FF3CCD-DFBA-4D4D-9932-0D5A9901FE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27</xdr:col>
      <xdr:colOff>0</xdr:colOff>
      <xdr:row>4</xdr:row>
      <xdr:rowOff>0</xdr:rowOff>
    </xdr:from>
    <xdr:ext cx="0" cy="134207"/>
    <xdr:pic>
      <xdr:nvPicPr>
        <xdr:cNvPr id="9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39F9FEC-4E0C-41A7-A64F-F68BCDC58E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27</xdr:col>
      <xdr:colOff>0</xdr:colOff>
      <xdr:row>4</xdr:row>
      <xdr:rowOff>0</xdr:rowOff>
    </xdr:from>
    <xdr:ext cx="0" cy="134207"/>
    <xdr:pic>
      <xdr:nvPicPr>
        <xdr:cNvPr id="9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1F1ADB4-1724-41CA-84A6-4CA727F0B1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27</xdr:col>
      <xdr:colOff>0</xdr:colOff>
      <xdr:row>4</xdr:row>
      <xdr:rowOff>0</xdr:rowOff>
    </xdr:from>
    <xdr:ext cx="0" cy="134207"/>
    <xdr:pic>
      <xdr:nvPicPr>
        <xdr:cNvPr id="9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D385E7-0619-496E-B408-38C221F47A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27</xdr:col>
      <xdr:colOff>0</xdr:colOff>
      <xdr:row>4</xdr:row>
      <xdr:rowOff>0</xdr:rowOff>
    </xdr:from>
    <xdr:ext cx="0" cy="134207"/>
    <xdr:pic>
      <xdr:nvPicPr>
        <xdr:cNvPr id="9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84C2818-3F77-4D7E-9535-859560D9DF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27</xdr:col>
      <xdr:colOff>0</xdr:colOff>
      <xdr:row>4</xdr:row>
      <xdr:rowOff>0</xdr:rowOff>
    </xdr:from>
    <xdr:ext cx="0" cy="134207"/>
    <xdr:pic>
      <xdr:nvPicPr>
        <xdr:cNvPr id="9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8208F77-F0C7-4ED8-B880-230128EE3A0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27</xdr:col>
      <xdr:colOff>0</xdr:colOff>
      <xdr:row>4</xdr:row>
      <xdr:rowOff>0</xdr:rowOff>
    </xdr:from>
    <xdr:ext cx="0" cy="134207"/>
    <xdr:pic>
      <xdr:nvPicPr>
        <xdr:cNvPr id="9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51DF0A3-F856-4832-98A4-1050B8A02F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27</xdr:col>
      <xdr:colOff>0</xdr:colOff>
      <xdr:row>4</xdr:row>
      <xdr:rowOff>0</xdr:rowOff>
    </xdr:from>
    <xdr:ext cx="0" cy="134207"/>
    <xdr:pic>
      <xdr:nvPicPr>
        <xdr:cNvPr id="982" name="Picture 98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48A4D5-B64C-40B8-83E1-BA837BD0E1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27</xdr:col>
      <xdr:colOff>0</xdr:colOff>
      <xdr:row>4</xdr:row>
      <xdr:rowOff>0</xdr:rowOff>
    </xdr:from>
    <xdr:ext cx="0" cy="134207"/>
    <xdr:pic>
      <xdr:nvPicPr>
        <xdr:cNvPr id="9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47500FC-3623-457A-A485-A006093C36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27</xdr:col>
      <xdr:colOff>0</xdr:colOff>
      <xdr:row>4</xdr:row>
      <xdr:rowOff>0</xdr:rowOff>
    </xdr:from>
    <xdr:ext cx="0" cy="134207"/>
    <xdr:pic>
      <xdr:nvPicPr>
        <xdr:cNvPr id="984" name="Picture 98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E43A7DB-D491-4E61-A71A-76024CE271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27</xdr:col>
      <xdr:colOff>0</xdr:colOff>
      <xdr:row>4</xdr:row>
      <xdr:rowOff>0</xdr:rowOff>
    </xdr:from>
    <xdr:ext cx="0" cy="134207"/>
    <xdr:pic>
      <xdr:nvPicPr>
        <xdr:cNvPr id="9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466CD11-9AD0-4D46-A923-4CC884BD36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27</xdr:col>
      <xdr:colOff>0</xdr:colOff>
      <xdr:row>4</xdr:row>
      <xdr:rowOff>0</xdr:rowOff>
    </xdr:from>
    <xdr:ext cx="0" cy="134207"/>
    <xdr:pic>
      <xdr:nvPicPr>
        <xdr:cNvPr id="9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97C8531-8FA3-4B3A-AA0D-154CC77DD8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27</xdr:col>
      <xdr:colOff>0</xdr:colOff>
      <xdr:row>4</xdr:row>
      <xdr:rowOff>0</xdr:rowOff>
    </xdr:from>
    <xdr:ext cx="0" cy="134207"/>
    <xdr:pic>
      <xdr:nvPicPr>
        <xdr:cNvPr id="9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4E3161C-D47B-4038-9B22-F845E31E96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27</xdr:col>
      <xdr:colOff>0</xdr:colOff>
      <xdr:row>4</xdr:row>
      <xdr:rowOff>0</xdr:rowOff>
    </xdr:from>
    <xdr:ext cx="0" cy="134207"/>
    <xdr:pic>
      <xdr:nvPicPr>
        <xdr:cNvPr id="9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851A31-B4A0-4A4C-987B-7BEEB1E377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27</xdr:col>
      <xdr:colOff>0</xdr:colOff>
      <xdr:row>4</xdr:row>
      <xdr:rowOff>0</xdr:rowOff>
    </xdr:from>
    <xdr:ext cx="0" cy="134207"/>
    <xdr:pic>
      <xdr:nvPicPr>
        <xdr:cNvPr id="9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CCBBE70-CF20-479F-A5DC-289A0A3B75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27</xdr:col>
      <xdr:colOff>0</xdr:colOff>
      <xdr:row>4</xdr:row>
      <xdr:rowOff>0</xdr:rowOff>
    </xdr:from>
    <xdr:ext cx="0" cy="134207"/>
    <xdr:pic>
      <xdr:nvPicPr>
        <xdr:cNvPr id="9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5D3510-7C59-469E-9138-28622696CFD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01900" y="828675"/>
          <a:ext cx="0" cy="134207"/>
        </a:xfrm>
        <a:prstGeom prst="rect">
          <a:avLst/>
        </a:prstGeom>
        <a:noFill/>
      </xdr:spPr>
    </xdr:pic>
    <xdr:clientData/>
  </xdr:oneCellAnchor>
  <xdr:oneCellAnchor>
    <xdr:from>
      <xdr:col>27</xdr:col>
      <xdr:colOff>0</xdr:colOff>
      <xdr:row>4</xdr:row>
      <xdr:rowOff>0</xdr:rowOff>
    </xdr:from>
    <xdr:ext cx="0" cy="134207"/>
    <xdr:pic>
      <xdr:nvPicPr>
        <xdr:cNvPr id="9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B86F3E2-DE78-4CB2-B546-AE9A005454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01900" y="828675"/>
          <a:ext cx="0" cy="134207"/>
        </a:xfrm>
        <a:prstGeom prst="rect">
          <a:avLst/>
        </a:prstGeom>
        <a:noFill/>
      </xdr:spPr>
    </xdr:pic>
    <xdr:clientData/>
  </xdr:oneCellAnchor>
  <xdr:oneCellAnchor>
    <xdr:from>
      <xdr:col>27</xdr:col>
      <xdr:colOff>0</xdr:colOff>
      <xdr:row>4</xdr:row>
      <xdr:rowOff>0</xdr:rowOff>
    </xdr:from>
    <xdr:ext cx="0" cy="134207"/>
    <xdr:pic>
      <xdr:nvPicPr>
        <xdr:cNvPr id="9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D3CBC0-C812-4A75-8033-9B1A37F722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27</xdr:col>
      <xdr:colOff>0</xdr:colOff>
      <xdr:row>4</xdr:row>
      <xdr:rowOff>0</xdr:rowOff>
    </xdr:from>
    <xdr:ext cx="0" cy="134207"/>
    <xdr:pic>
      <xdr:nvPicPr>
        <xdr:cNvPr id="9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C67C34-41BA-4B36-B592-6E7A6A5352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27</xdr:col>
      <xdr:colOff>0</xdr:colOff>
      <xdr:row>4</xdr:row>
      <xdr:rowOff>0</xdr:rowOff>
    </xdr:from>
    <xdr:ext cx="0" cy="134207"/>
    <xdr:pic>
      <xdr:nvPicPr>
        <xdr:cNvPr id="10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4E667A1-ED58-4F55-BB1E-6E384CF74AB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27</xdr:col>
      <xdr:colOff>0</xdr:colOff>
      <xdr:row>4</xdr:row>
      <xdr:rowOff>0</xdr:rowOff>
    </xdr:from>
    <xdr:ext cx="0" cy="134207"/>
    <xdr:pic>
      <xdr:nvPicPr>
        <xdr:cNvPr id="10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232656A-1B1A-4B72-91F4-FAB2C25041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27</xdr:col>
      <xdr:colOff>0</xdr:colOff>
      <xdr:row>4</xdr:row>
      <xdr:rowOff>0</xdr:rowOff>
    </xdr:from>
    <xdr:ext cx="0" cy="134207"/>
    <xdr:pic>
      <xdr:nvPicPr>
        <xdr:cNvPr id="10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68205B-4632-42A1-9DD0-20EFB47826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27</xdr:col>
      <xdr:colOff>0</xdr:colOff>
      <xdr:row>4</xdr:row>
      <xdr:rowOff>0</xdr:rowOff>
    </xdr:from>
    <xdr:ext cx="0" cy="134207"/>
    <xdr:pic>
      <xdr:nvPicPr>
        <xdr:cNvPr id="10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9448AF-5A4A-4F8B-A878-E190628CD8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27</xdr:col>
      <xdr:colOff>0</xdr:colOff>
      <xdr:row>4</xdr:row>
      <xdr:rowOff>0</xdr:rowOff>
    </xdr:from>
    <xdr:ext cx="0" cy="134207"/>
    <xdr:pic>
      <xdr:nvPicPr>
        <xdr:cNvPr id="10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61F476-2B1F-44DB-8DBC-7A926378C3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27</xdr:col>
      <xdr:colOff>0</xdr:colOff>
      <xdr:row>4</xdr:row>
      <xdr:rowOff>0</xdr:rowOff>
    </xdr:from>
    <xdr:ext cx="0" cy="134207"/>
    <xdr:pic>
      <xdr:nvPicPr>
        <xdr:cNvPr id="10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DF80E63-C29D-429A-9CBF-72BEF9DE43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27</xdr:col>
      <xdr:colOff>0</xdr:colOff>
      <xdr:row>4</xdr:row>
      <xdr:rowOff>0</xdr:rowOff>
    </xdr:from>
    <xdr:ext cx="0" cy="134207"/>
    <xdr:pic>
      <xdr:nvPicPr>
        <xdr:cNvPr id="9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A3C5F9C-54C7-4F5D-B575-17EC1616D0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317825" y="1219200"/>
          <a:ext cx="0" cy="134207"/>
        </a:xfrm>
        <a:prstGeom prst="rect">
          <a:avLst/>
        </a:prstGeom>
        <a:noFill/>
      </xdr:spPr>
    </xdr:pic>
    <xdr:clientData/>
  </xdr:oneCellAnchor>
  <xdr:oneCellAnchor>
    <xdr:from>
      <xdr:col>27</xdr:col>
      <xdr:colOff>0</xdr:colOff>
      <xdr:row>4</xdr:row>
      <xdr:rowOff>0</xdr:rowOff>
    </xdr:from>
    <xdr:ext cx="0" cy="134207"/>
    <xdr:pic>
      <xdr:nvPicPr>
        <xdr:cNvPr id="9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F4E123-5CA8-45C7-B85C-D272B5B192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317825" y="1219200"/>
          <a:ext cx="0" cy="134207"/>
        </a:xfrm>
        <a:prstGeom prst="rect">
          <a:avLst/>
        </a:prstGeom>
        <a:noFill/>
      </xdr:spPr>
    </xdr:pic>
    <xdr:clientData/>
  </xdr:oneCellAnchor>
  <xdr:oneCellAnchor>
    <xdr:from>
      <xdr:col>37</xdr:col>
      <xdr:colOff>1327150</xdr:colOff>
      <xdr:row>2</xdr:row>
      <xdr:rowOff>28575</xdr:rowOff>
    </xdr:from>
    <xdr:ext cx="180975" cy="172307"/>
    <xdr:pic>
      <xdr:nvPicPr>
        <xdr:cNvPr id="1010"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id="{0CF82170-783A-427C-B223-2F1752D5E3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56067" y="441325"/>
          <a:ext cx="180975" cy="172307"/>
        </a:xfrm>
        <a:prstGeom prst="rect">
          <a:avLst/>
        </a:prstGeom>
        <a:noFill/>
      </xdr:spPr>
    </xdr:pic>
    <xdr:clientData/>
  </xdr:oneCellAnchor>
  <xdr:oneCellAnchor>
    <xdr:from>
      <xdr:col>54</xdr:col>
      <xdr:colOff>276225</xdr:colOff>
      <xdr:row>2</xdr:row>
      <xdr:rowOff>27517</xdr:rowOff>
    </xdr:from>
    <xdr:ext cx="180975" cy="172307"/>
    <xdr:pic>
      <xdr:nvPicPr>
        <xdr:cNvPr id="1012"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id="{0DAC921E-92AD-4481-8130-922A43D7512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816142" y="440267"/>
          <a:ext cx="180975" cy="172307"/>
        </a:xfrm>
        <a:prstGeom prst="rect">
          <a:avLst/>
        </a:prstGeom>
        <a:noFill/>
      </xdr:spPr>
    </xdr:pic>
    <xdr:clientData/>
  </xdr:oneCellAnchor>
  <xdr:oneCellAnchor>
    <xdr:from>
      <xdr:col>23</xdr:col>
      <xdr:colOff>646930</xdr:colOff>
      <xdr:row>2</xdr:row>
      <xdr:rowOff>29442</xdr:rowOff>
    </xdr:from>
    <xdr:ext cx="180975" cy="172307"/>
    <xdr:pic>
      <xdr:nvPicPr>
        <xdr:cNvPr id="509"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id="{35679D17-63A0-4AD3-8733-F18920C4AC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524930" y="442192"/>
          <a:ext cx="180975" cy="172307"/>
        </a:xfrm>
        <a:prstGeom prst="rect">
          <a:avLst/>
        </a:prstGeom>
        <a:noFill/>
      </xdr:spPr>
    </xdr:pic>
    <xdr:clientData/>
  </xdr:oneCellAnchor>
  <xdr:oneCellAnchor>
    <xdr:from>
      <xdr:col>63</xdr:col>
      <xdr:colOff>461434</xdr:colOff>
      <xdr:row>2</xdr:row>
      <xdr:rowOff>16933</xdr:rowOff>
    </xdr:from>
    <xdr:ext cx="180975" cy="172307"/>
    <xdr:pic>
      <xdr:nvPicPr>
        <xdr:cNvPr id="996"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id="{DDA296C9-791C-4EDA-B7A1-493EADFA42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453767" y="429683"/>
          <a:ext cx="180975" cy="172307"/>
        </a:xfrm>
        <a:prstGeom prst="rect">
          <a:avLst/>
        </a:prstGeom>
        <a:noFill/>
      </xdr:spPr>
    </xdr:pic>
    <xdr:clientData/>
  </xdr:oneCellAnchor>
  <xdr:oneCellAnchor>
    <xdr:from>
      <xdr:col>73</xdr:col>
      <xdr:colOff>768350</xdr:colOff>
      <xdr:row>2</xdr:row>
      <xdr:rowOff>28575</xdr:rowOff>
    </xdr:from>
    <xdr:ext cx="180975" cy="172307"/>
    <xdr:pic>
      <xdr:nvPicPr>
        <xdr:cNvPr id="997"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id="{551005E8-CC4A-45A6-85B5-E4C1915171B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788267" y="441325"/>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152399</xdr:colOff>
      <xdr:row>0</xdr:row>
      <xdr:rowOff>28574</xdr:rowOff>
    </xdr:from>
    <xdr:to>
      <xdr:col>5</xdr:col>
      <xdr:colOff>152400</xdr:colOff>
      <xdr:row>16</xdr:row>
      <xdr:rowOff>85725</xdr:rowOff>
    </xdr:to>
    <xdr:graphicFrame macro="">
      <xdr:nvGraphicFramePr>
        <xdr:cNvPr id="25" name="Chart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352425</xdr:colOff>
      <xdr:row>1</xdr:row>
      <xdr:rowOff>38100</xdr:rowOff>
    </xdr:from>
    <xdr:ext cx="180975" cy="171450"/>
    <xdr:pic>
      <xdr:nvPicPr>
        <xdr:cNvPr id="3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3B7F24FE-EC4B-4C42-BD60-4A071F08B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52875" y="228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543983</xdr:colOff>
      <xdr:row>1</xdr:row>
      <xdr:rowOff>31750</xdr:rowOff>
    </xdr:from>
    <xdr:ext cx="180975" cy="171450"/>
    <xdr:pic>
      <xdr:nvPicPr>
        <xdr:cNvPr id="38"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46AE3B2B-B6FE-425E-A643-235C3A72EC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58783" y="3175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1</xdr:row>
      <xdr:rowOff>28575</xdr:rowOff>
    </xdr:from>
    <xdr:ext cx="180975" cy="171450"/>
    <xdr:pic>
      <xdr:nvPicPr>
        <xdr:cNvPr id="7"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2B91AE85-E675-44D4-863E-2529EA0D80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58150" y="21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372533</xdr:colOff>
      <xdr:row>1</xdr:row>
      <xdr:rowOff>22225</xdr:rowOff>
    </xdr:from>
    <xdr:ext cx="180975" cy="171450"/>
    <xdr:pic>
      <xdr:nvPicPr>
        <xdr:cNvPr id="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D5D4C7DF-126E-4C01-A589-0723E3476E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40233" y="2127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363008</xdr:colOff>
      <xdr:row>1</xdr:row>
      <xdr:rowOff>41275</xdr:rowOff>
    </xdr:from>
    <xdr:ext cx="180975" cy="171450"/>
    <xdr:pic>
      <xdr:nvPicPr>
        <xdr:cNvPr id="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72FDA21-73EB-47E5-B4B7-03E6B31193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9508" y="2317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381000</xdr:colOff>
      <xdr:row>1</xdr:row>
      <xdr:rowOff>19050</xdr:rowOff>
    </xdr:from>
    <xdr:ext cx="180975" cy="171450"/>
    <xdr:pic>
      <xdr:nvPicPr>
        <xdr:cNvPr id="2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EBD33EB-D0E6-4C2B-9AC6-81BB8282A1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3048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428625</xdr:colOff>
      <xdr:row>1</xdr:row>
      <xdr:rowOff>28575</xdr:rowOff>
    </xdr:from>
    <xdr:ext cx="180975" cy="171450"/>
    <xdr:pic>
      <xdr:nvPicPr>
        <xdr:cNvPr id="27"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ABC2CC6-152C-499F-8904-82E2C68931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3143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382058</xdr:colOff>
      <xdr:row>1</xdr:row>
      <xdr:rowOff>31750</xdr:rowOff>
    </xdr:from>
    <xdr:ext cx="180975" cy="171450"/>
    <xdr:pic>
      <xdr:nvPicPr>
        <xdr:cNvPr id="2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DD8807DA-F759-4C8C-8605-C454DF9B578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2683" y="36703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390525</xdr:colOff>
      <xdr:row>1</xdr:row>
      <xdr:rowOff>38100</xdr:rowOff>
    </xdr:from>
    <xdr:ext cx="180975" cy="171450"/>
    <xdr:pic>
      <xdr:nvPicPr>
        <xdr:cNvPr id="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9040577-2068-41D3-81D7-EDAC6A26F0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77425" y="228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371475</xdr:colOff>
      <xdr:row>1</xdr:row>
      <xdr:rowOff>19050</xdr:rowOff>
    </xdr:from>
    <xdr:ext cx="180975" cy="171450"/>
    <xdr:pic>
      <xdr:nvPicPr>
        <xdr:cNvPr id="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00B1E8E-17AC-43D1-8D93-C00CE7528B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5600" y="3048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381000</xdr:colOff>
      <xdr:row>23</xdr:row>
      <xdr:rowOff>9525</xdr:rowOff>
    </xdr:from>
    <xdr:ext cx="180975" cy="171450"/>
    <xdr:pic>
      <xdr:nvPicPr>
        <xdr:cNvPr id="11" name="Picture 63" descr="C:\Users\hfreeth\AppData\Local\Microsoft\Windows\Temporary Internet Files\Content.IE5\XLHOTTUP\MM900254501[1].gif">
          <a:extLst>
            <a:ext uri="{FF2B5EF4-FFF2-40B4-BE49-F238E27FC236}">
              <a16:creationId xmlns:a16="http://schemas.microsoft.com/office/drawing/2014/main" id="{39AC71FC-EFB7-4606-B00C-9B6340F815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0" y="41719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372533</xdr:colOff>
      <xdr:row>23</xdr:row>
      <xdr:rowOff>22225</xdr:rowOff>
    </xdr:from>
    <xdr:ext cx="180975" cy="171450"/>
    <xdr:pic>
      <xdr:nvPicPr>
        <xdr:cNvPr id="1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3C7D0A66-DB7D-4533-BFDC-AB57C9D38C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1733" y="41846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366346</xdr:colOff>
      <xdr:row>23</xdr:row>
      <xdr:rowOff>11723</xdr:rowOff>
    </xdr:from>
    <xdr:ext cx="180975" cy="171450"/>
    <xdr:pic>
      <xdr:nvPicPr>
        <xdr:cNvPr id="1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CF28CE0-5132-406D-B3D1-F1D5D1B907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19750" y="341141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364148</xdr:colOff>
      <xdr:row>23</xdr:row>
      <xdr:rowOff>16119</xdr:rowOff>
    </xdr:from>
    <xdr:ext cx="180975" cy="171450"/>
    <xdr:pic>
      <xdr:nvPicPr>
        <xdr:cNvPr id="1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CA5AF05D-6843-4FBD-85D7-D919EF53C3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02548" y="4178544"/>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334840</xdr:colOff>
      <xdr:row>23</xdr:row>
      <xdr:rowOff>21248</xdr:rowOff>
    </xdr:from>
    <xdr:ext cx="180975" cy="171450"/>
    <xdr:pic>
      <xdr:nvPicPr>
        <xdr:cNvPr id="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31F428-D779-4324-BBBF-F48293BC09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2840" y="4183673"/>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371475</xdr:colOff>
      <xdr:row>1</xdr:row>
      <xdr:rowOff>19050</xdr:rowOff>
    </xdr:from>
    <xdr:ext cx="180975" cy="171450"/>
    <xdr:pic>
      <xdr:nvPicPr>
        <xdr:cNvPr id="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E0B49764-C400-42E5-889D-88ED7A6A93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627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363008</xdr:colOff>
      <xdr:row>1</xdr:row>
      <xdr:rowOff>41275</xdr:rowOff>
    </xdr:from>
    <xdr:ext cx="180975" cy="171450"/>
    <xdr:pic>
      <xdr:nvPicPr>
        <xdr:cNvPr id="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AD5B11EB-95B4-4623-9082-D9E110D268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40533" y="2317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353890</xdr:colOff>
      <xdr:row>23</xdr:row>
      <xdr:rowOff>21248</xdr:rowOff>
    </xdr:from>
    <xdr:ext cx="180975" cy="171450"/>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D93BBB7-595A-4D2C-8211-2F35B97BDF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54340" y="4183673"/>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cepod.org.uk/2025icur.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cepod.org.uk/2025icur.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
  <sheetViews>
    <sheetView tabSelected="1" zoomScaleNormal="100" workbookViewId="0">
      <selection activeCell="C8" sqref="C8"/>
    </sheetView>
  </sheetViews>
  <sheetFormatPr defaultColWidth="9.140625" defaultRowHeight="15" x14ac:dyDescent="0.25"/>
  <cols>
    <col min="1" max="1" width="53.85546875" style="66" customWidth="1"/>
    <col min="2" max="2" width="3" style="66" customWidth="1"/>
    <col min="3" max="3" width="107.85546875" style="71" customWidth="1"/>
    <col min="4" max="16384" width="9.140625" style="66"/>
  </cols>
  <sheetData>
    <row r="1" spans="1:36" x14ac:dyDescent="0.25">
      <c r="C1" s="67"/>
    </row>
    <row r="2" spans="1:36" x14ac:dyDescent="0.25">
      <c r="C2" s="67"/>
    </row>
    <row r="3" spans="1:36" x14ac:dyDescent="0.25">
      <c r="C3" s="67"/>
    </row>
    <row r="4" spans="1:36" x14ac:dyDescent="0.25">
      <c r="C4" s="67"/>
    </row>
    <row r="5" spans="1:36" ht="18.75" x14ac:dyDescent="0.25">
      <c r="C5" s="55" t="s">
        <v>136</v>
      </c>
    </row>
    <row r="6" spans="1:36" ht="18.75" x14ac:dyDescent="0.25">
      <c r="C6" s="55" t="s">
        <v>77</v>
      </c>
    </row>
    <row r="7" spans="1:36" ht="6.75" customHeight="1" x14ac:dyDescent="0.25">
      <c r="C7" s="56"/>
    </row>
    <row r="8" spans="1:36" ht="157.5" x14ac:dyDescent="0.25">
      <c r="C8" s="64" t="s">
        <v>209</v>
      </c>
    </row>
    <row r="9" spans="1:36" ht="11.25" customHeight="1" x14ac:dyDescent="0.25">
      <c r="C9" s="17"/>
    </row>
    <row r="10" spans="1:36" ht="73.5" customHeight="1" x14ac:dyDescent="0.25">
      <c r="C10" s="67" t="s">
        <v>139</v>
      </c>
    </row>
    <row r="11" spans="1:36" ht="21" customHeight="1" x14ac:dyDescent="0.25">
      <c r="C11" s="67" t="s">
        <v>78</v>
      </c>
    </row>
    <row r="12" spans="1:36" s="70" customFormat="1" ht="26.25" customHeight="1" x14ac:dyDescent="0.25">
      <c r="A12" s="68"/>
      <c r="B12" s="68"/>
      <c r="C12" s="69" t="s">
        <v>74</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row>
    <row r="13" spans="1:36" ht="36" customHeight="1" x14ac:dyDescent="0.25">
      <c r="A13" s="68"/>
      <c r="B13" s="68"/>
      <c r="C13" s="67" t="s">
        <v>138</v>
      </c>
    </row>
    <row r="14" spans="1:36" x14ac:dyDescent="0.25">
      <c r="C14" s="96" t="s">
        <v>160</v>
      </c>
    </row>
    <row r="16" spans="1:36" x14ac:dyDescent="0.25">
      <c r="C16" s="17"/>
    </row>
  </sheetData>
  <hyperlinks>
    <hyperlink ref="C14" r:id="rId1" xr:uid="{4B6B5CDB-5466-4AF0-B302-D94D365309B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5"/>
  <sheetViews>
    <sheetView workbookViewId="0">
      <selection activeCell="A6" sqref="A6"/>
    </sheetView>
  </sheetViews>
  <sheetFormatPr defaultColWidth="9.140625" defaultRowHeight="15" x14ac:dyDescent="0.25"/>
  <cols>
    <col min="1" max="1" width="148.5703125" style="71" customWidth="1"/>
    <col min="2" max="28" width="9.140625" style="72"/>
    <col min="29" max="33" width="9.140625" style="66"/>
    <col min="34" max="34" width="9.140625" style="73"/>
    <col min="35" max="16384" width="9.140625" style="66"/>
  </cols>
  <sheetData>
    <row r="1" spans="1:44" s="19" customFormat="1" ht="18.75" x14ac:dyDescent="0.25">
      <c r="A1" s="2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0"/>
      <c r="AD1" s="30"/>
      <c r="AE1" s="30"/>
      <c r="AF1" s="30"/>
      <c r="AG1" s="30"/>
      <c r="AH1" s="31"/>
    </row>
    <row r="2" spans="1:44" x14ac:dyDescent="0.25">
      <c r="A2" s="23" t="s">
        <v>67</v>
      </c>
    </row>
    <row r="3" spans="1:44" x14ac:dyDescent="0.25">
      <c r="A3" s="23"/>
    </row>
    <row r="4" spans="1:44" ht="90" x14ac:dyDescent="0.25">
      <c r="A4" s="71" t="s">
        <v>131</v>
      </c>
    </row>
    <row r="5" spans="1:44" customFormat="1" ht="30" x14ac:dyDescent="0.25">
      <c r="A5" s="17" t="s">
        <v>137</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5"/>
      <c r="AD5" s="75"/>
      <c r="AE5" s="75"/>
      <c r="AF5" s="75"/>
      <c r="AG5" s="75"/>
      <c r="AH5" s="76"/>
      <c r="AI5" s="75"/>
      <c r="AJ5" s="75"/>
      <c r="AK5" s="75"/>
      <c r="AL5" s="75"/>
      <c r="AM5" s="75"/>
      <c r="AN5" s="75"/>
      <c r="AO5" s="75"/>
      <c r="AP5" s="75"/>
      <c r="AQ5" s="75"/>
      <c r="AR5" s="76"/>
    </row>
    <row r="6" spans="1:44" customFormat="1" x14ac:dyDescent="0.25">
      <c r="A6" s="17"/>
      <c r="B6" s="74"/>
      <c r="C6" s="74"/>
      <c r="D6" s="74"/>
      <c r="E6" s="74"/>
      <c r="F6" s="74"/>
      <c r="G6" s="74"/>
      <c r="H6" s="74"/>
      <c r="I6" s="74"/>
      <c r="J6" s="74"/>
      <c r="K6" s="74"/>
      <c r="L6" s="74"/>
      <c r="M6" s="74"/>
      <c r="N6" s="74"/>
      <c r="O6" s="74"/>
      <c r="P6" s="74"/>
      <c r="Q6" s="74"/>
      <c r="R6" s="74"/>
      <c r="S6" s="74"/>
      <c r="T6" s="74"/>
      <c r="U6" s="74"/>
      <c r="V6" s="74"/>
      <c r="W6" s="74"/>
      <c r="X6" s="74"/>
      <c r="Y6" s="74"/>
      <c r="Z6" s="74"/>
      <c r="AA6" s="74"/>
      <c r="AB6" s="74"/>
      <c r="AH6" s="77"/>
    </row>
    <row r="7" spans="1:44" customFormat="1" x14ac:dyDescent="0.25">
      <c r="A7" s="24" t="s">
        <v>106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H7" s="77"/>
    </row>
    <row r="8" spans="1:44" s="47" customFormat="1" ht="62.25" customHeight="1" x14ac:dyDescent="0.25">
      <c r="A8" s="17" t="s">
        <v>313</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H8" s="48"/>
    </row>
    <row r="9" spans="1:44" s="47" customFormat="1" ht="13.5" customHeight="1" x14ac:dyDescent="0.25">
      <c r="A9" s="17"/>
      <c r="B9" s="46"/>
      <c r="C9" s="46"/>
      <c r="D9" s="46"/>
      <c r="E9" s="46"/>
      <c r="F9" s="46"/>
      <c r="G9" s="46"/>
      <c r="H9" s="46"/>
      <c r="I9" s="46"/>
      <c r="J9" s="46"/>
      <c r="K9" s="46"/>
      <c r="L9" s="46"/>
      <c r="M9" s="46"/>
      <c r="N9" s="46"/>
      <c r="O9" s="46"/>
      <c r="P9" s="46"/>
      <c r="Q9" s="46"/>
      <c r="R9" s="46"/>
      <c r="S9" s="46"/>
      <c r="T9" s="46"/>
      <c r="U9" s="46"/>
      <c r="V9" s="46"/>
      <c r="W9" s="46"/>
      <c r="X9" s="46"/>
      <c r="Y9" s="46"/>
      <c r="Z9" s="46"/>
      <c r="AA9" s="46"/>
      <c r="AB9" s="46"/>
      <c r="AH9" s="48"/>
    </row>
    <row r="10" spans="1:44" x14ac:dyDescent="0.25">
      <c r="A10" s="24" t="s">
        <v>68</v>
      </c>
    </row>
    <row r="11" spans="1:44" x14ac:dyDescent="0.25">
      <c r="A11" s="23" t="s">
        <v>81</v>
      </c>
    </row>
    <row r="12" spans="1:44" x14ac:dyDescent="0.25">
      <c r="A12" s="71" t="s">
        <v>1</v>
      </c>
    </row>
    <row r="13" spans="1:44" x14ac:dyDescent="0.25">
      <c r="A13" s="71" t="s">
        <v>39</v>
      </c>
    </row>
    <row r="14" spans="1:44" ht="30" x14ac:dyDescent="0.25">
      <c r="A14" s="71" t="s">
        <v>132</v>
      </c>
    </row>
    <row r="15" spans="1:44" x14ac:dyDescent="0.25">
      <c r="A15" s="71" t="s">
        <v>2</v>
      </c>
    </row>
    <row r="17" spans="1:34" x14ac:dyDescent="0.25">
      <c r="A17" s="71" t="s">
        <v>133</v>
      </c>
    </row>
    <row r="19" spans="1:34" s="20" customFormat="1" x14ac:dyDescent="0.25">
      <c r="A19" s="24" t="s">
        <v>69</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H19" s="32"/>
    </row>
    <row r="20" spans="1:34" x14ac:dyDescent="0.25">
      <c r="A20" s="71" t="s">
        <v>70</v>
      </c>
    </row>
    <row r="21" spans="1:34" x14ac:dyDescent="0.25">
      <c r="A21" s="71" t="s">
        <v>72</v>
      </c>
    </row>
    <row r="22" spans="1:34" ht="30" x14ac:dyDescent="0.25">
      <c r="A22" s="71" t="s">
        <v>40</v>
      </c>
    </row>
    <row r="24" spans="1:34" s="20" customFormat="1" x14ac:dyDescent="0.25">
      <c r="A24" s="24" t="s">
        <v>71</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H24" s="32"/>
    </row>
    <row r="25" spans="1:34" ht="30" x14ac:dyDescent="0.25">
      <c r="A25" s="67" t="s">
        <v>73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56"/>
  <sheetViews>
    <sheetView zoomScale="90" zoomScaleNormal="90" workbookViewId="0">
      <pane xSplit="1" topLeftCell="J1" activePane="topRight" state="frozen"/>
      <selection pane="topRight"/>
    </sheetView>
  </sheetViews>
  <sheetFormatPr defaultColWidth="9.140625" defaultRowHeight="15.75" x14ac:dyDescent="0.25"/>
  <cols>
    <col min="1" max="1" width="41.28515625" style="3" customWidth="1"/>
    <col min="2" max="2" width="25.28515625" style="3" customWidth="1"/>
    <col min="3" max="3" width="14.85546875" style="3" customWidth="1"/>
    <col min="4" max="4" width="25" style="3" customWidth="1"/>
    <col min="5" max="5" width="22.140625" style="3" bestFit="1" customWidth="1"/>
    <col min="6" max="6" width="22.28515625" style="3" bestFit="1" customWidth="1"/>
    <col min="7" max="7" width="21.7109375" style="3" bestFit="1" customWidth="1"/>
    <col min="8" max="8" width="21.85546875" style="3" bestFit="1" customWidth="1"/>
    <col min="9" max="11" width="21.85546875" style="3" customWidth="1"/>
    <col min="12" max="12" width="24.5703125" style="3" customWidth="1"/>
    <col min="13" max="13" width="32.140625" style="3" customWidth="1"/>
    <col min="14" max="14" width="27.7109375" style="3" customWidth="1"/>
    <col min="15" max="15" width="15.42578125" style="2" customWidth="1"/>
    <col min="16" max="16" width="19.42578125" style="2" bestFit="1" customWidth="1"/>
    <col min="17" max="17" width="35.85546875" style="2" customWidth="1"/>
    <col min="18" max="18" width="30.28515625" style="2" customWidth="1"/>
    <col min="19" max="27" width="32.42578125" style="2" customWidth="1"/>
    <col min="28" max="28" width="21" style="2" customWidth="1"/>
    <col min="29" max="29" width="18.28515625" style="2" customWidth="1"/>
    <col min="30" max="30" width="38.42578125" style="2" customWidth="1"/>
    <col min="31" max="31" width="15.28515625" style="2" customWidth="1"/>
    <col min="32" max="35" width="16.28515625" style="2" customWidth="1"/>
    <col min="36" max="37" width="22.28515625" style="2" customWidth="1"/>
    <col min="38" max="38" width="21.140625" style="2" customWidth="1"/>
    <col min="39" max="39" width="13.28515625" style="2" customWidth="1"/>
    <col min="40" max="40" width="18.5703125" style="2" customWidth="1"/>
    <col min="41" max="43" width="20.28515625" style="2" customWidth="1"/>
    <col min="44" max="46" width="26.85546875" style="2" customWidth="1"/>
    <col min="47" max="47" width="28.42578125" style="2" customWidth="1"/>
    <col min="48" max="48" width="23.28515625" style="2" customWidth="1"/>
    <col min="49" max="49" width="26" style="2" customWidth="1"/>
    <col min="50" max="50" width="23" style="2" customWidth="1"/>
    <col min="51" max="51" width="15.28515625" style="2" customWidth="1"/>
    <col min="52" max="52" width="17" style="2" customWidth="1"/>
    <col min="53" max="57" width="15.28515625" style="2" customWidth="1"/>
    <col min="58" max="58" width="30.42578125" style="2" customWidth="1"/>
    <col min="59" max="59" width="29.28515625" style="2" customWidth="1"/>
    <col min="60" max="60" width="18.28515625" style="2" customWidth="1"/>
    <col min="61" max="61" width="21.42578125" style="2" customWidth="1"/>
    <col min="62" max="62" width="24.42578125" style="2" customWidth="1"/>
    <col min="63" max="63" width="25.7109375" style="2" bestFit="1" customWidth="1"/>
    <col min="64" max="64" width="18.28515625" style="2" bestFit="1" customWidth="1"/>
    <col min="65" max="65" width="18.28515625" style="2" customWidth="1"/>
    <col min="66" max="73" width="29.42578125" style="2" customWidth="1"/>
    <col min="74" max="74" width="19" style="2" bestFit="1" customWidth="1"/>
    <col min="75" max="75" width="26" style="2" bestFit="1" customWidth="1"/>
    <col min="76" max="77" width="29" style="2" bestFit="1" customWidth="1"/>
    <col min="78" max="81" width="26.5703125" style="2" bestFit="1" customWidth="1"/>
    <col min="82" max="16384" width="9.140625" style="2"/>
  </cols>
  <sheetData>
    <row r="1" spans="1:81" s="4" customFormat="1" x14ac:dyDescent="0.25">
      <c r="A1" s="122" t="s">
        <v>136</v>
      </c>
      <c r="B1" s="116"/>
      <c r="C1" s="40"/>
      <c r="D1" s="40"/>
      <c r="E1" s="40"/>
      <c r="F1" s="40"/>
      <c r="G1" s="40"/>
      <c r="H1" s="40"/>
      <c r="I1" s="40"/>
      <c r="J1" s="40"/>
      <c r="K1" s="40"/>
      <c r="L1" s="40"/>
      <c r="M1" s="40"/>
      <c r="N1" s="40"/>
      <c r="O1" s="3"/>
      <c r="P1" s="3"/>
      <c r="Q1" s="3"/>
      <c r="R1" s="3"/>
      <c r="S1" s="3"/>
      <c r="T1" s="3"/>
      <c r="U1" s="3"/>
      <c r="V1" s="3"/>
      <c r="W1" s="3"/>
      <c r="X1" s="3"/>
      <c r="Y1" s="3"/>
      <c r="Z1" s="3"/>
      <c r="AA1" s="3"/>
    </row>
    <row r="2" spans="1:81" s="4" customFormat="1" ht="16.5" thickBot="1" x14ac:dyDescent="0.3">
      <c r="A2" s="41"/>
      <c r="B2" s="41"/>
      <c r="C2" s="41"/>
      <c r="D2" s="41"/>
      <c r="E2" s="41"/>
      <c r="F2" s="40"/>
      <c r="G2" s="40"/>
      <c r="H2" s="40"/>
      <c r="I2" s="40"/>
      <c r="J2" s="40"/>
      <c r="K2" s="40"/>
      <c r="L2" s="40"/>
      <c r="M2" s="40"/>
      <c r="N2" s="40"/>
      <c r="O2" s="9"/>
      <c r="P2" s="9"/>
      <c r="Q2" s="9"/>
      <c r="R2" s="9"/>
      <c r="S2" s="9"/>
      <c r="T2" s="9"/>
      <c r="U2" s="9"/>
      <c r="V2" s="9"/>
      <c r="W2" s="9"/>
      <c r="X2" s="9"/>
      <c r="Y2" s="9"/>
      <c r="Z2" s="9"/>
      <c r="AA2" s="9"/>
    </row>
    <row r="3" spans="1:81" ht="20.25" customHeight="1" thickBot="1" x14ac:dyDescent="0.3">
      <c r="A3" s="10" t="s">
        <v>62</v>
      </c>
      <c r="B3" s="155"/>
      <c r="C3" s="152"/>
      <c r="D3" s="153"/>
      <c r="E3" s="151"/>
      <c r="F3" s="152"/>
      <c r="G3" s="152"/>
      <c r="H3" s="152"/>
      <c r="I3" s="152"/>
      <c r="J3" s="152"/>
      <c r="K3" s="153"/>
      <c r="L3" s="157"/>
      <c r="M3" s="158"/>
      <c r="N3" s="136" t="s">
        <v>159</v>
      </c>
      <c r="O3" s="141"/>
      <c r="P3" s="141"/>
      <c r="Q3" s="141"/>
      <c r="R3" s="141"/>
      <c r="S3" s="154"/>
      <c r="T3" s="136" t="s">
        <v>165</v>
      </c>
      <c r="U3" s="141"/>
      <c r="V3" s="141"/>
      <c r="W3" s="141"/>
      <c r="X3" s="141"/>
      <c r="Y3" s="137"/>
      <c r="Z3" s="137"/>
      <c r="AA3" s="137"/>
      <c r="AB3" s="136" t="s">
        <v>110</v>
      </c>
      <c r="AC3" s="141"/>
      <c r="AD3" s="141"/>
      <c r="AE3" s="141"/>
      <c r="AF3" s="141"/>
      <c r="AG3" s="141"/>
      <c r="AH3" s="141"/>
      <c r="AI3" s="141"/>
      <c r="AJ3" s="141"/>
      <c r="AK3" s="137"/>
      <c r="AL3" s="137"/>
      <c r="AM3" s="137"/>
      <c r="AN3" s="137"/>
      <c r="AO3" s="137"/>
      <c r="AP3" s="137"/>
      <c r="AQ3" s="137"/>
      <c r="AR3" s="137"/>
      <c r="AS3" s="137"/>
      <c r="AT3" s="137"/>
      <c r="AU3" s="138"/>
      <c r="AV3" s="136" t="s">
        <v>79</v>
      </c>
      <c r="AW3" s="137"/>
      <c r="AX3" s="137"/>
      <c r="AY3" s="137"/>
      <c r="AZ3" s="137"/>
      <c r="BA3" s="137"/>
      <c r="BB3" s="137"/>
      <c r="BC3" s="137"/>
      <c r="BD3" s="137"/>
      <c r="BE3" s="137"/>
      <c r="BF3" s="137"/>
      <c r="BG3" s="137"/>
      <c r="BH3" s="137"/>
      <c r="BI3" s="136" t="s">
        <v>122</v>
      </c>
      <c r="BJ3" s="137"/>
      <c r="BK3" s="137"/>
      <c r="BL3" s="137"/>
      <c r="BM3" s="137"/>
      <c r="BN3" s="137"/>
      <c r="BO3" s="136" t="s">
        <v>200</v>
      </c>
      <c r="BP3" s="137"/>
      <c r="BQ3" s="137"/>
      <c r="BR3" s="137"/>
      <c r="BS3" s="137"/>
      <c r="BT3" s="137"/>
      <c r="BU3" s="137"/>
      <c r="BV3" s="137"/>
      <c r="BW3" s="137"/>
      <c r="BX3" s="137"/>
      <c r="BY3" s="137"/>
      <c r="BZ3" s="137"/>
      <c r="CA3" s="137"/>
      <c r="CB3" s="137"/>
      <c r="CC3" s="138"/>
    </row>
    <row r="4" spans="1:81" s="114" customFormat="1" ht="65.25" customHeight="1" thickBot="1" x14ac:dyDescent="0.3">
      <c r="A4" s="115"/>
      <c r="B4" s="147" t="s">
        <v>22</v>
      </c>
      <c r="C4" s="148"/>
      <c r="D4" s="140"/>
      <c r="E4" s="139" t="s">
        <v>146</v>
      </c>
      <c r="F4" s="148"/>
      <c r="G4" s="148"/>
      <c r="H4" s="148"/>
      <c r="I4" s="148"/>
      <c r="J4" s="148"/>
      <c r="K4" s="140"/>
      <c r="L4" s="156"/>
      <c r="M4" s="148"/>
      <c r="N4" s="140"/>
      <c r="O4" s="139" t="s">
        <v>302</v>
      </c>
      <c r="P4" s="140"/>
      <c r="Q4" s="139" t="s">
        <v>235</v>
      </c>
      <c r="R4" s="140"/>
      <c r="S4" s="117"/>
      <c r="T4" s="118"/>
      <c r="U4" s="139" t="s">
        <v>266</v>
      </c>
      <c r="V4" s="159"/>
      <c r="W4" s="159"/>
      <c r="X4" s="159"/>
      <c r="Y4" s="159"/>
      <c r="Z4" s="159"/>
      <c r="AA4" s="159"/>
      <c r="AB4" s="156"/>
      <c r="AC4" s="159"/>
      <c r="AD4" s="160"/>
      <c r="AE4" s="144" t="s">
        <v>314</v>
      </c>
      <c r="AF4" s="145"/>
      <c r="AG4" s="145"/>
      <c r="AH4" s="145"/>
      <c r="AI4" s="145"/>
      <c r="AJ4" s="145"/>
      <c r="AK4" s="146"/>
      <c r="AL4" s="147" t="s">
        <v>240</v>
      </c>
      <c r="AM4" s="148"/>
      <c r="AN4" s="148"/>
      <c r="AO4" s="148"/>
      <c r="AP4" s="148"/>
      <c r="AQ4" s="140"/>
      <c r="AR4" s="111"/>
      <c r="AS4" s="139" t="s">
        <v>242</v>
      </c>
      <c r="AT4" s="149"/>
      <c r="AU4" s="140"/>
      <c r="AV4" s="139" t="s">
        <v>243</v>
      </c>
      <c r="AW4" s="140"/>
      <c r="AX4" s="139" t="s">
        <v>310</v>
      </c>
      <c r="AY4" s="148"/>
      <c r="AZ4" s="148"/>
      <c r="BA4" s="148"/>
      <c r="BB4" s="148"/>
      <c r="BC4" s="148"/>
      <c r="BD4" s="148"/>
      <c r="BE4" s="140"/>
      <c r="BF4" s="156"/>
      <c r="BG4" s="159"/>
      <c r="BH4" s="159"/>
      <c r="BI4" s="142"/>
      <c r="BJ4" s="143"/>
      <c r="BK4" s="139" t="s">
        <v>244</v>
      </c>
      <c r="BL4" s="148"/>
      <c r="BM4" s="140"/>
      <c r="BN4" s="100"/>
      <c r="BO4" s="99"/>
      <c r="BP4" s="139" t="s">
        <v>202</v>
      </c>
      <c r="BQ4" s="140"/>
      <c r="BR4" s="139" t="s">
        <v>205</v>
      </c>
      <c r="BS4" s="140"/>
      <c r="BT4" s="139" t="s">
        <v>205</v>
      </c>
      <c r="BU4" s="148"/>
      <c r="BV4" s="148"/>
      <c r="BW4" s="148"/>
      <c r="BX4" s="140"/>
      <c r="BY4" s="119"/>
      <c r="BZ4" s="139" t="s">
        <v>311</v>
      </c>
      <c r="CA4" s="148"/>
      <c r="CB4" s="148"/>
      <c r="CC4" s="150"/>
    </row>
    <row r="5" spans="1:81" x14ac:dyDescent="0.25">
      <c r="A5" s="11" t="s">
        <v>31</v>
      </c>
      <c r="B5" s="26">
        <v>1</v>
      </c>
      <c r="C5" s="53">
        <v>2</v>
      </c>
      <c r="D5" s="89">
        <v>3</v>
      </c>
      <c r="E5" s="62" t="s">
        <v>149</v>
      </c>
      <c r="F5" s="62" t="s">
        <v>150</v>
      </c>
      <c r="G5" s="62" t="s">
        <v>151</v>
      </c>
      <c r="H5" s="62" t="s">
        <v>152</v>
      </c>
      <c r="I5" s="62">
        <v>6</v>
      </c>
      <c r="J5" s="62" t="s">
        <v>118</v>
      </c>
      <c r="K5" s="62" t="s">
        <v>119</v>
      </c>
      <c r="L5" s="62">
        <v>8</v>
      </c>
      <c r="M5" s="62">
        <v>9</v>
      </c>
      <c r="N5" s="62" t="s">
        <v>114</v>
      </c>
      <c r="O5" s="21" t="s">
        <v>115</v>
      </c>
      <c r="P5" s="21" t="s">
        <v>161</v>
      </c>
      <c r="Q5" s="21" t="s">
        <v>120</v>
      </c>
      <c r="R5" s="21" t="s">
        <v>121</v>
      </c>
      <c r="S5" s="21">
        <v>12</v>
      </c>
      <c r="T5" s="21" t="s">
        <v>123</v>
      </c>
      <c r="U5" s="21" t="s">
        <v>178</v>
      </c>
      <c r="V5" s="21" t="s">
        <v>179</v>
      </c>
      <c r="W5" s="21" t="s">
        <v>180</v>
      </c>
      <c r="X5" s="21" t="s">
        <v>181</v>
      </c>
      <c r="Y5" s="21" t="s">
        <v>182</v>
      </c>
      <c r="Z5" s="21" t="s">
        <v>183</v>
      </c>
      <c r="AA5" s="21" t="s">
        <v>184</v>
      </c>
      <c r="AB5" s="21" t="s">
        <v>125</v>
      </c>
      <c r="AC5" s="21" t="s">
        <v>126</v>
      </c>
      <c r="AD5" s="21" t="s">
        <v>168</v>
      </c>
      <c r="AE5" s="63" t="s">
        <v>178</v>
      </c>
      <c r="AF5" s="63" t="s">
        <v>179</v>
      </c>
      <c r="AG5" s="63" t="s">
        <v>180</v>
      </c>
      <c r="AH5" s="63" t="s">
        <v>181</v>
      </c>
      <c r="AI5" s="63" t="s">
        <v>182</v>
      </c>
      <c r="AJ5" s="63" t="s">
        <v>183</v>
      </c>
      <c r="AK5" s="63" t="s">
        <v>184</v>
      </c>
      <c r="AL5" s="63" t="s">
        <v>178</v>
      </c>
      <c r="AM5" s="63" t="s">
        <v>179</v>
      </c>
      <c r="AN5" s="63" t="s">
        <v>180</v>
      </c>
      <c r="AO5" s="63" t="s">
        <v>181</v>
      </c>
      <c r="AP5" s="63" t="s">
        <v>182</v>
      </c>
      <c r="AQ5" s="63" t="s">
        <v>183</v>
      </c>
      <c r="AR5" s="63" t="s">
        <v>241</v>
      </c>
      <c r="AS5" s="63" t="s">
        <v>178</v>
      </c>
      <c r="AT5" s="63" t="s">
        <v>179</v>
      </c>
      <c r="AU5" s="63" t="s">
        <v>180</v>
      </c>
      <c r="AV5" s="63" t="s">
        <v>178</v>
      </c>
      <c r="AW5" s="63" t="s">
        <v>179</v>
      </c>
      <c r="AX5" s="63" t="s">
        <v>178</v>
      </c>
      <c r="AY5" s="63" t="s">
        <v>179</v>
      </c>
      <c r="AZ5" s="63" t="s">
        <v>180</v>
      </c>
      <c r="BA5" s="63" t="s">
        <v>181</v>
      </c>
      <c r="BB5" s="63" t="s">
        <v>182</v>
      </c>
      <c r="BC5" s="63" t="s">
        <v>183</v>
      </c>
      <c r="BD5" s="63" t="s">
        <v>184</v>
      </c>
      <c r="BE5" s="63" t="s">
        <v>192</v>
      </c>
      <c r="BF5" s="63">
        <v>15</v>
      </c>
      <c r="BG5" s="63" t="s">
        <v>127</v>
      </c>
      <c r="BH5" s="63" t="s">
        <v>128</v>
      </c>
      <c r="BI5" s="63">
        <v>17</v>
      </c>
      <c r="BJ5" s="63" t="s">
        <v>129</v>
      </c>
      <c r="BK5" s="63" t="s">
        <v>178</v>
      </c>
      <c r="BL5" s="21" t="s">
        <v>179</v>
      </c>
      <c r="BM5" s="21" t="s">
        <v>180</v>
      </c>
      <c r="BN5" s="98">
        <v>19</v>
      </c>
      <c r="BO5" s="21">
        <v>20</v>
      </c>
      <c r="BP5" s="21" t="s">
        <v>231</v>
      </c>
      <c r="BQ5" s="21" t="s">
        <v>230</v>
      </c>
      <c r="BR5" s="21" t="s">
        <v>232</v>
      </c>
      <c r="BS5" s="21" t="s">
        <v>248</v>
      </c>
      <c r="BT5" s="21" t="s">
        <v>196</v>
      </c>
      <c r="BU5" s="21" t="s">
        <v>197</v>
      </c>
      <c r="BV5" s="21" t="s">
        <v>198</v>
      </c>
      <c r="BW5" s="21" t="s">
        <v>247</v>
      </c>
      <c r="BX5" s="21" t="s">
        <v>249</v>
      </c>
      <c r="BY5" s="21">
        <v>23</v>
      </c>
      <c r="BZ5" s="21" t="s">
        <v>245</v>
      </c>
      <c r="CA5" s="21" t="s">
        <v>246</v>
      </c>
      <c r="CB5" s="21" t="s">
        <v>250</v>
      </c>
      <c r="CC5" s="112" t="s">
        <v>251</v>
      </c>
    </row>
    <row r="6" spans="1:81" s="109" customFormat="1" ht="141.75" x14ac:dyDescent="0.25">
      <c r="A6" s="103"/>
      <c r="B6" s="104" t="s">
        <v>140</v>
      </c>
      <c r="C6" s="104" t="s">
        <v>111</v>
      </c>
      <c r="D6" s="104" t="s">
        <v>265</v>
      </c>
      <c r="E6" s="104" t="s">
        <v>141</v>
      </c>
      <c r="F6" s="104" t="s">
        <v>142</v>
      </c>
      <c r="G6" s="104" t="s">
        <v>144</v>
      </c>
      <c r="H6" s="104" t="s">
        <v>145</v>
      </c>
      <c r="I6" s="104" t="s">
        <v>307</v>
      </c>
      <c r="J6" s="104" t="s">
        <v>147</v>
      </c>
      <c r="K6" s="104" t="s">
        <v>148</v>
      </c>
      <c r="L6" s="105" t="s">
        <v>153</v>
      </c>
      <c r="M6" s="105" t="s">
        <v>215</v>
      </c>
      <c r="N6" s="108" t="s">
        <v>216</v>
      </c>
      <c r="O6" s="106" t="s">
        <v>264</v>
      </c>
      <c r="P6" s="106" t="s">
        <v>263</v>
      </c>
      <c r="Q6" s="49" t="s">
        <v>163</v>
      </c>
      <c r="R6" s="110" t="s">
        <v>162</v>
      </c>
      <c r="S6" s="106" t="s">
        <v>164</v>
      </c>
      <c r="T6" s="106" t="s">
        <v>166</v>
      </c>
      <c r="U6" s="106" t="s">
        <v>256</v>
      </c>
      <c r="V6" s="106" t="s">
        <v>257</v>
      </c>
      <c r="W6" s="106" t="s">
        <v>258</v>
      </c>
      <c r="X6" s="106" t="s">
        <v>259</v>
      </c>
      <c r="Y6" s="106" t="s">
        <v>260</v>
      </c>
      <c r="Z6" s="106" t="s">
        <v>261</v>
      </c>
      <c r="AA6" s="106" t="s">
        <v>262</v>
      </c>
      <c r="AB6" s="106" t="s">
        <v>308</v>
      </c>
      <c r="AC6" s="106" t="s">
        <v>315</v>
      </c>
      <c r="AD6" s="106" t="s">
        <v>234</v>
      </c>
      <c r="AE6" s="106" t="s">
        <v>217</v>
      </c>
      <c r="AF6" s="106" t="s">
        <v>218</v>
      </c>
      <c r="AG6" s="106" t="s">
        <v>219</v>
      </c>
      <c r="AH6" s="106" t="s">
        <v>169</v>
      </c>
      <c r="AI6" s="106" t="s">
        <v>170</v>
      </c>
      <c r="AJ6" s="106" t="s">
        <v>171</v>
      </c>
      <c r="AK6" s="106" t="s">
        <v>172</v>
      </c>
      <c r="AL6" s="107" t="s">
        <v>173</v>
      </c>
      <c r="AM6" s="107" t="s">
        <v>174</v>
      </c>
      <c r="AN6" s="107" t="s">
        <v>167</v>
      </c>
      <c r="AO6" s="107" t="s">
        <v>175</v>
      </c>
      <c r="AP6" s="107" t="s">
        <v>176</v>
      </c>
      <c r="AQ6" s="107" t="s">
        <v>177</v>
      </c>
      <c r="AR6" s="125" t="s">
        <v>309</v>
      </c>
      <c r="AS6" s="107" t="s">
        <v>237</v>
      </c>
      <c r="AT6" s="107" t="s">
        <v>238</v>
      </c>
      <c r="AU6" s="108" t="s">
        <v>239</v>
      </c>
      <c r="AV6" s="107" t="s">
        <v>185</v>
      </c>
      <c r="AW6" s="107" t="s">
        <v>186</v>
      </c>
      <c r="AX6" s="49" t="s">
        <v>303</v>
      </c>
      <c r="AY6" s="107" t="s">
        <v>304</v>
      </c>
      <c r="AZ6" s="107" t="s">
        <v>187</v>
      </c>
      <c r="BA6" s="107" t="s">
        <v>188</v>
      </c>
      <c r="BB6" s="107" t="s">
        <v>189</v>
      </c>
      <c r="BC6" s="107" t="s">
        <v>190</v>
      </c>
      <c r="BD6" s="110" t="s">
        <v>229</v>
      </c>
      <c r="BE6" s="107" t="s">
        <v>191</v>
      </c>
      <c r="BF6" s="107" t="s">
        <v>193</v>
      </c>
      <c r="BG6" s="106" t="s">
        <v>194</v>
      </c>
      <c r="BH6" s="107" t="s">
        <v>305</v>
      </c>
      <c r="BI6" s="107" t="s">
        <v>306</v>
      </c>
      <c r="BJ6" s="107" t="s">
        <v>195</v>
      </c>
      <c r="BK6" s="107" t="s">
        <v>212</v>
      </c>
      <c r="BL6" s="107" t="s">
        <v>213</v>
      </c>
      <c r="BM6" s="107" t="s">
        <v>214</v>
      </c>
      <c r="BN6" s="107" t="s">
        <v>199</v>
      </c>
      <c r="BO6" s="107" t="s">
        <v>201</v>
      </c>
      <c r="BP6" s="107" t="s">
        <v>204</v>
      </c>
      <c r="BQ6" s="107" t="s">
        <v>203</v>
      </c>
      <c r="BR6" s="107" t="s">
        <v>220</v>
      </c>
      <c r="BS6" s="107" t="s">
        <v>221</v>
      </c>
      <c r="BT6" s="107" t="s">
        <v>236</v>
      </c>
      <c r="BU6" s="107" t="s">
        <v>222</v>
      </c>
      <c r="BV6" s="107" t="s">
        <v>206</v>
      </c>
      <c r="BW6" s="107" t="s">
        <v>207</v>
      </c>
      <c r="BX6" s="107" t="s">
        <v>208</v>
      </c>
      <c r="BY6" s="107" t="s">
        <v>233</v>
      </c>
      <c r="BZ6" s="107" t="s">
        <v>252</v>
      </c>
      <c r="CA6" s="107" t="s">
        <v>253</v>
      </c>
      <c r="CB6" s="107" t="s">
        <v>254</v>
      </c>
      <c r="CC6" s="135" t="s">
        <v>255</v>
      </c>
    </row>
    <row r="7" spans="1:81" x14ac:dyDescent="0.25">
      <c r="A7" s="36"/>
      <c r="B7" s="37"/>
      <c r="C7" s="37"/>
      <c r="D7" s="37"/>
      <c r="E7" s="62" t="s">
        <v>90</v>
      </c>
      <c r="F7" s="62" t="s">
        <v>143</v>
      </c>
      <c r="G7" s="62" t="s">
        <v>90</v>
      </c>
      <c r="H7" s="21" t="s">
        <v>143</v>
      </c>
      <c r="I7" s="37"/>
      <c r="J7" s="62" t="s">
        <v>90</v>
      </c>
      <c r="K7" s="21" t="s">
        <v>143</v>
      </c>
      <c r="L7" s="37"/>
      <c r="M7" s="37"/>
      <c r="N7" s="37"/>
      <c r="O7" s="120"/>
      <c r="P7" s="120"/>
      <c r="Q7" s="120"/>
      <c r="R7" s="120"/>
      <c r="S7" s="120"/>
      <c r="T7" s="120"/>
      <c r="U7" s="120"/>
      <c r="V7" s="120"/>
      <c r="W7" s="120"/>
      <c r="X7" s="120"/>
      <c r="Y7" s="120"/>
      <c r="Z7" s="120"/>
      <c r="AA7" s="120"/>
      <c r="AB7" s="37"/>
      <c r="AC7" s="62" t="s">
        <v>90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113"/>
    </row>
    <row r="8" spans="1:81" s="49" customFormat="1" x14ac:dyDescent="0.25">
      <c r="A8" s="132" t="s">
        <v>8</v>
      </c>
      <c r="E8" s="92"/>
      <c r="F8" s="94"/>
      <c r="G8" s="92"/>
      <c r="H8" s="94"/>
      <c r="I8" s="90"/>
      <c r="J8" s="92"/>
      <c r="K8" s="94"/>
      <c r="L8" s="90"/>
      <c r="M8" s="50"/>
      <c r="N8" s="101"/>
      <c r="O8" s="101" t="b">
        <f>IF(N8="Yes","",IF(N8="No","N/A",IF(N12="Insufficient data","N/A",IF(N8="Not applicable","N/A"))))</f>
        <v>0</v>
      </c>
      <c r="P8" s="101" t="b">
        <f>IF(N8="Yes","",IF(N8="No","N/A",IF(N8="Insufficient data","N/A",IF(N8="Not applicable","N/A"))))</f>
        <v>0</v>
      </c>
      <c r="Q8" s="101" t="b">
        <f>IF(N8="Yes","",IF(N8="No","N/A",IF(N8="Insufficient data","N/A",IF(N8="Not applicable","N/A"))))</f>
        <v>0</v>
      </c>
      <c r="R8" s="101" t="b">
        <f>IF(N8="Yes","",IF(N8="No","N/A",IF(N8="Insufficient data","N/A",IF(N8="Not applicable","N/A"))))</f>
        <v>0</v>
      </c>
      <c r="S8" s="101" t="b">
        <f>IF(N8="Yes","",IF(N8="No","N/A",IF(N8="Insufficient data","N/A",IF(N8="Not applicable","N/A"))))</f>
        <v>0</v>
      </c>
      <c r="T8" s="101"/>
      <c r="U8" s="101" t="b">
        <f>IF(T8="Yes","",IF(T9="No","N/A",IF(T8="Insufficient data","N/A",IF(T8="Not applicable","N/A"))))</f>
        <v>0</v>
      </c>
      <c r="V8" s="101" t="b">
        <f>IF(T8="Yes","",IF(T9="No","N/A",IF(T8="Insufficient data","N/A",IF(T8="Not applicable","N/A"))))</f>
        <v>0</v>
      </c>
      <c r="W8" s="101" t="b">
        <f>IF(T8="Yes","",IF(T9="No","N/A",IF(T8="Insufficient data","N/A",IF(T8="Not applicable","N/A"))))</f>
        <v>0</v>
      </c>
      <c r="X8" s="101" t="b">
        <f>IF(T8="Yes","",IF(T9="No","N/A",IF(T8="Insufficient data","N/A",IF(T8="Not applicable","N/A"))))</f>
        <v>0</v>
      </c>
      <c r="Y8" s="101" t="b">
        <f>IF(T8="Yes","",IF(T9="No","N/A",IF(T8="Insufficient data","N/A",IF(T8="Not applicable","N/A"))))</f>
        <v>0</v>
      </c>
      <c r="Z8" s="101" t="b">
        <f>IF(T8="Yes","",IF(T9="No","N/A",IF(T8="Insufficient data","N/A",IF(T8="Not applicable","N/A"))))</f>
        <v>0</v>
      </c>
      <c r="AA8" s="101" t="b">
        <f>IF(T8="Yes","",IF(T9="No","N/A",IF(T8="Insufficient data","N/A",IF(T8="Not applicable","N/A"))))</f>
        <v>0</v>
      </c>
      <c r="AC8" s="102"/>
      <c r="AD8" s="49" t="b">
        <f>IF(AB8="Yes","",IF(AB8="No","N/A",IF(AB8="N/A","N/A",IF(AB8="Not applicable","N/A"))))</f>
        <v>0</v>
      </c>
      <c r="AE8" s="49" t="b">
        <f>IF(AB8="Yes","",IF(AB8="No","N/A",IF(AB8="Insufficient data","N/A",IF(AB8="Not applicable","N/A"))))</f>
        <v>0</v>
      </c>
      <c r="AF8" s="49" t="b">
        <f>IF(AB8="Yes","",IF(AB8="No","N/A",IF(AB8="Insufficient data","N/A",IF(AB8="Not applicable","N/A"))))</f>
        <v>0</v>
      </c>
      <c r="AG8" s="49" t="b">
        <f>IF(AB8="Yes","",IF(AB8="No","N/A",IF(AB8="Insufficient data","N/A",IF(AB8="Not applicable","N/A"))))</f>
        <v>0</v>
      </c>
      <c r="AH8" s="49" t="b">
        <f>IF(AB8="Yes","",IF(AB8="No","N/A",IF(AB8="Insufficient data","N/A",IF(AB8="Not applicable","N/A"))))</f>
        <v>0</v>
      </c>
      <c r="AI8" s="49" t="b">
        <f>IF(AB8="Yes","",IF(AB8="No","N/A",IF(AB8="Insufficient data","N/A",IF(AB8="Not applicable","N/A"))))</f>
        <v>0</v>
      </c>
      <c r="AJ8" s="49" t="b">
        <f>IF(AB8="Yes","",IF(AB8="No","N/A",IF(AB8="Insufficient data","N/A",IF(AB8="Not applicable","N/A"))))</f>
        <v>0</v>
      </c>
      <c r="AK8" s="49" t="b">
        <f>IF(AB8="Yes","",IF(AB8="No","N/A",IF(AB8="Insufficient data","N/A",IF(AB8="Not applicable","N/A"))))</f>
        <v>0</v>
      </c>
      <c r="AL8" s="121"/>
      <c r="AM8" s="101"/>
      <c r="AN8" s="101"/>
      <c r="AO8" s="101"/>
      <c r="AP8" s="101"/>
      <c r="AQ8" s="101"/>
      <c r="AR8" s="101"/>
      <c r="AS8" s="101"/>
      <c r="AT8" s="101"/>
      <c r="AU8" s="101"/>
      <c r="AV8" s="101"/>
      <c r="AW8" s="101"/>
      <c r="AX8" s="101"/>
      <c r="AY8" s="101"/>
      <c r="AZ8" s="101"/>
      <c r="BA8" s="101"/>
      <c r="BB8" s="101"/>
      <c r="BC8" s="101"/>
      <c r="BD8" s="101"/>
      <c r="BE8" s="101"/>
      <c r="BF8" s="101"/>
      <c r="BG8" s="101"/>
      <c r="BH8" s="101" t="b">
        <f>IF(BG8="Yes","",IF(BG8="No","N/A",IF(BG8="Insufficient data","N/A",IF(BG8="Not applicable","N/A"))))</f>
        <v>0</v>
      </c>
      <c r="BI8" s="101"/>
      <c r="BJ8" s="101"/>
      <c r="BK8" s="101" t="b">
        <f>IF(BI8="Yes","",IF(BI9="No","N/A",IF(BI8="Insufficient data","N/A",IF(BI8="Not applicable","N/A"))))</f>
        <v>0</v>
      </c>
      <c r="BL8" s="101" t="b">
        <f>IF(BI8="Yes","",IF(BI9="No","N/A",IF(BI8="Insufficient data","N/A",IF(BI8="Not applicable","N/A"))))</f>
        <v>0</v>
      </c>
      <c r="BM8" s="101" t="b">
        <f>IF(BI8="Yes","",IF(BI9="No","N/A",IF(BI8="Insufficient data","N/A",IF(BI8="Not applicable","N/A"))))</f>
        <v>0</v>
      </c>
      <c r="BN8" s="101"/>
      <c r="BO8" s="101"/>
      <c r="BP8" s="101"/>
      <c r="BQ8" s="101"/>
      <c r="BR8" s="101"/>
      <c r="BS8" s="101"/>
      <c r="BT8" s="101"/>
      <c r="BU8" s="101"/>
      <c r="BV8" s="101"/>
      <c r="BW8" s="101"/>
      <c r="BX8" s="101"/>
      <c r="BZ8" s="49" t="b">
        <f>IF(BY8="Yes","",IF(BY8="No","N/A",IF(BY8="Insufficient data","N/A",IF(BY8="Not applicable","N/A"))))</f>
        <v>0</v>
      </c>
      <c r="CA8" s="49" t="b">
        <f>IF(BY8="Yes","",IF(BY8="No","N/A",IF(BY8="Insufficient data","N/A",IF(BY8="Not applicable","N/A"))))</f>
        <v>0</v>
      </c>
      <c r="CB8" s="49" t="b">
        <f>IF(BY8="Yes","",IF(BY8="No","N/A",IF(BY8="Insufficient data","N/A",IF(BY8="Not applicable","N/A"))))</f>
        <v>0</v>
      </c>
      <c r="CC8" s="49" t="b">
        <f>IF(BY8="Yes","",IF(BY8="No","N/A",IF(BY8="Insufficient data","N/A",IF(BY8="Not applicable","N/A"))))</f>
        <v>0</v>
      </c>
    </row>
    <row r="9" spans="1:81" s="49" customFormat="1" x14ac:dyDescent="0.25">
      <c r="A9" s="133" t="s">
        <v>9</v>
      </c>
      <c r="E9" s="92"/>
      <c r="F9" s="94"/>
      <c r="G9" s="92"/>
      <c r="H9" s="94"/>
      <c r="I9" s="90"/>
      <c r="J9" s="92"/>
      <c r="K9" s="94"/>
      <c r="L9" s="90"/>
      <c r="M9" s="50"/>
      <c r="O9" s="49" t="b">
        <f t="shared" ref="O9:O17" si="0">IF(N9="Yes","",IF(N9="No","N/A",IF(N13="Insufficient data","N/A",IF(N9="Not applicable","N/A"))))</f>
        <v>0</v>
      </c>
      <c r="P9" s="49" t="b">
        <f t="shared" ref="P9:P17" si="1">IF(N9="Yes","",IF(N9="No","N/A",IF(N9="Insufficient data","N/A",IF(N9="Not applicable","N/A"))))</f>
        <v>0</v>
      </c>
      <c r="Q9" s="49" t="b">
        <f t="shared" ref="Q9:Q17" si="2">IF(N9="Yes","",IF(N9="No","N/A",IF(N9="Insufficient data","N/A",IF(N9="Not applicable","N/A"))))</f>
        <v>0</v>
      </c>
      <c r="R9" s="49" t="b">
        <f t="shared" ref="R9:R17" si="3">IF(N9="Yes","",IF(N9="No","N/A",IF(N9="Insufficient data","N/A",IF(N9="Not applicable","N/A"))))</f>
        <v>0</v>
      </c>
      <c r="S9" s="49" t="b">
        <f t="shared" ref="S9:S17" si="4">IF(N9="Yes","",IF(N9="No","N/A",IF(N9="Insufficient data","N/A",IF(N9="Not applicable","N/A"))))</f>
        <v>0</v>
      </c>
      <c r="U9" s="49" t="b">
        <f t="shared" ref="U9:U17" si="5">IF(T9="Yes","",IF(T10="No","N/A",IF(T9="Insufficient data","N/A",IF(T9="Not applicable","N/A"))))</f>
        <v>0</v>
      </c>
      <c r="V9" s="49" t="b">
        <f t="shared" ref="V9:V17" si="6">IF(T9="Yes","",IF(T10="No","N/A",IF(T9="Insufficient data","N/A",IF(T9="Not applicable","N/A"))))</f>
        <v>0</v>
      </c>
      <c r="W9" s="49" t="b">
        <f t="shared" ref="W9:W17" si="7">IF(T9="Yes","",IF(T10="No","N/A",IF(T9="Insufficient data","N/A",IF(T9="Not applicable","N/A"))))</f>
        <v>0</v>
      </c>
      <c r="X9" s="49" t="b">
        <f t="shared" ref="X9:X17" si="8">IF(T9="Yes","",IF(T10="No","N/A",IF(T9="Insufficient data","N/A",IF(T9="Not applicable","N/A"))))</f>
        <v>0</v>
      </c>
      <c r="Y9" s="49" t="b">
        <f t="shared" ref="Y9:Y17" si="9">IF(T9="Yes","",IF(T10="No","N/A",IF(T9="Insufficient data","N/A",IF(T9="Not applicable","N/A"))))</f>
        <v>0</v>
      </c>
      <c r="Z9" s="49" t="b">
        <f t="shared" ref="Z9:Z17" si="10">IF(T9="Yes","",IF(T10="No","N/A",IF(T9="Insufficient data","N/A",IF(T9="Not applicable","N/A"))))</f>
        <v>0</v>
      </c>
      <c r="AA9" s="49" t="b">
        <f t="shared" ref="AA9:AA17" si="11">IF(T9="Yes","",IF(T10="No","N/A",IF(T9="Insufficient data","N/A",IF(T9="Not applicable","N/A"))))</f>
        <v>0</v>
      </c>
      <c r="AC9" s="92"/>
      <c r="AD9" s="49" t="b">
        <f t="shared" ref="AD9:AD17" si="12">IF(AB9="Yes","",IF(AB9="No","N/A",IF(AB9="N/A","N/A",IF(AB9="Not applicable","N/A"))))</f>
        <v>0</v>
      </c>
      <c r="AE9" s="49" t="b">
        <f t="shared" ref="AE9:AE17" si="13">IF(AB9="Yes","",IF(AB9="No","N/A",IF(AB9="Insufficient data","N/A",IF(AB9="Not applicable","N/A"))))</f>
        <v>0</v>
      </c>
      <c r="AF9" s="49" t="b">
        <f t="shared" ref="AF9:AF17" si="14">IF(AB9="Yes","",IF(AB9="No","N/A",IF(AB9="Insufficient data","N/A",IF(AB9="Not applicable","N/A"))))</f>
        <v>0</v>
      </c>
      <c r="AG9" s="49" t="b">
        <f t="shared" ref="AG9:AG17" si="15">IF(AB9="Yes","",IF(AB9="No","N/A",IF(AB9="Insufficient data","N/A",IF(AB9="Not applicable","N/A"))))</f>
        <v>0</v>
      </c>
      <c r="AH9" s="49" t="b">
        <f t="shared" ref="AH9:AH17" si="16">IF(AB9="Yes","",IF(AB9="No","N/A",IF(AB9="Insufficient data","N/A",IF(AB9="Not applicable","N/A"))))</f>
        <v>0</v>
      </c>
      <c r="AI9" s="49" t="b">
        <f t="shared" ref="AI9:AI17" si="17">IF(AB9="Yes","",IF(AB9="No","N/A",IF(AB9="Insufficient data","N/A",IF(AB9="Not applicable","N/A"))))</f>
        <v>0</v>
      </c>
      <c r="AJ9" s="49" t="b">
        <f t="shared" ref="AJ9:AJ17" si="18">IF(AB9="Yes","",IF(AB9="No","N/A",IF(AB9="Insufficient data","N/A",IF(AB9="Not applicable","N/A"))))</f>
        <v>0</v>
      </c>
      <c r="AK9" s="49" t="b">
        <f t="shared" ref="AK9:AK17" si="19">IF(AB9="Yes","",IF(AB9="No","N/A",IF(AB9="Insufficient data","N/A",IF(AB9="Not applicable","N/A"))))</f>
        <v>0</v>
      </c>
      <c r="BH9" s="49" t="b">
        <f t="shared" ref="BH9:BH17" si="20">IF(BG9="Yes","",IF(BG9="No","N/A",IF(BG9="Insufficient data","N/A",IF(BG9="Not applicable","N/A"))))</f>
        <v>0</v>
      </c>
      <c r="BK9" s="49" t="b">
        <f t="shared" ref="BK9:BK17" si="21">IF(BI9="Yes","",IF(BI10="No","N/A",IF(BI9="Insufficient data","N/A",IF(BI9="Not applicable","N/A"))))</f>
        <v>0</v>
      </c>
      <c r="BL9" s="49" t="b">
        <f t="shared" ref="BL9:BL17" si="22">IF(BI9="Yes","",IF(BI10="No","N/A",IF(BI9="Insufficient data","N/A",IF(BI9="Not applicable","N/A"))))</f>
        <v>0</v>
      </c>
      <c r="BM9" s="49" t="b">
        <f t="shared" ref="BM9:BM17" si="23">IF(BI9="Yes","",IF(BI10="No","N/A",IF(BI9="Insufficient data","N/A",IF(BI9="Not applicable","N/A"))))</f>
        <v>0</v>
      </c>
      <c r="BZ9" s="49" t="b">
        <f t="shared" ref="BZ9:BZ17" si="24">IF(BY9="Yes","",IF(BY9="No","N/A",IF(BY9="Insufficient data","N/A",IF(BY9="Not applicable","N/A"))))</f>
        <v>0</v>
      </c>
      <c r="CA9" s="49" t="b">
        <f t="shared" ref="CA9:CA17" si="25">IF(BY9="Yes","",IF(BY9="No","N/A",IF(BY9="Insufficient data","N/A",IF(BY9="Not applicable","N/A"))))</f>
        <v>0</v>
      </c>
      <c r="CB9" s="49" t="b">
        <f t="shared" ref="CB9:CB17" si="26">IF(BY9="Yes","",IF(BY9="No","N/A",IF(BY9="Insufficient data","N/A",IF(BY9="Not applicable","N/A"))))</f>
        <v>0</v>
      </c>
      <c r="CC9" s="49" t="b">
        <f t="shared" ref="CC9:CC17" si="27">IF(BY9="Yes","",IF(BY9="No","N/A",IF(BY9="Insufficient data","N/A",IF(BY9="Not applicable","N/A"))))</f>
        <v>0</v>
      </c>
    </row>
    <row r="10" spans="1:81" s="49" customFormat="1" x14ac:dyDescent="0.25">
      <c r="A10" s="133" t="s">
        <v>10</v>
      </c>
      <c r="E10" s="92"/>
      <c r="F10" s="94"/>
      <c r="G10" s="92"/>
      <c r="H10" s="94"/>
      <c r="I10" s="90"/>
      <c r="J10" s="92"/>
      <c r="K10" s="94"/>
      <c r="L10" s="90"/>
      <c r="M10" s="50"/>
      <c r="O10" s="49" t="b">
        <f t="shared" si="0"/>
        <v>0</v>
      </c>
      <c r="P10" s="49" t="b">
        <f t="shared" si="1"/>
        <v>0</v>
      </c>
      <c r="Q10" s="49" t="b">
        <f t="shared" si="2"/>
        <v>0</v>
      </c>
      <c r="R10" s="49" t="b">
        <f t="shared" si="3"/>
        <v>0</v>
      </c>
      <c r="S10" s="49" t="b">
        <f t="shared" si="4"/>
        <v>0</v>
      </c>
      <c r="U10" s="49" t="b">
        <f t="shared" si="5"/>
        <v>0</v>
      </c>
      <c r="V10" s="49" t="b">
        <f t="shared" si="6"/>
        <v>0</v>
      </c>
      <c r="W10" s="49" t="b">
        <f t="shared" si="7"/>
        <v>0</v>
      </c>
      <c r="X10" s="49" t="b">
        <f t="shared" si="8"/>
        <v>0</v>
      </c>
      <c r="Y10" s="49" t="b">
        <f t="shared" si="9"/>
        <v>0</v>
      </c>
      <c r="Z10" s="49" t="b">
        <f t="shared" si="10"/>
        <v>0</v>
      </c>
      <c r="AA10" s="49" t="b">
        <f t="shared" si="11"/>
        <v>0</v>
      </c>
      <c r="AC10" s="92"/>
      <c r="AD10" s="49" t="b">
        <f t="shared" si="12"/>
        <v>0</v>
      </c>
      <c r="AE10" s="49" t="b">
        <f t="shared" si="13"/>
        <v>0</v>
      </c>
      <c r="AF10" s="49" t="b">
        <f t="shared" si="14"/>
        <v>0</v>
      </c>
      <c r="AG10" s="49" t="b">
        <f t="shared" si="15"/>
        <v>0</v>
      </c>
      <c r="AH10" s="49" t="b">
        <f t="shared" si="16"/>
        <v>0</v>
      </c>
      <c r="AI10" s="49" t="b">
        <f t="shared" si="17"/>
        <v>0</v>
      </c>
      <c r="AJ10" s="49" t="b">
        <f t="shared" si="18"/>
        <v>0</v>
      </c>
      <c r="AK10" s="49" t="b">
        <f t="shared" si="19"/>
        <v>0</v>
      </c>
      <c r="BH10" s="49" t="b">
        <f t="shared" si="20"/>
        <v>0</v>
      </c>
      <c r="BK10" s="49" t="b">
        <f t="shared" si="21"/>
        <v>0</v>
      </c>
      <c r="BL10" s="49" t="b">
        <f t="shared" si="22"/>
        <v>0</v>
      </c>
      <c r="BM10" s="49" t="b">
        <f t="shared" si="23"/>
        <v>0</v>
      </c>
      <c r="BZ10" s="49" t="b">
        <f t="shared" si="24"/>
        <v>0</v>
      </c>
      <c r="CA10" s="49" t="b">
        <f t="shared" si="25"/>
        <v>0</v>
      </c>
      <c r="CB10" s="49" t="b">
        <f t="shared" si="26"/>
        <v>0</v>
      </c>
      <c r="CC10" s="49" t="b">
        <f t="shared" si="27"/>
        <v>0</v>
      </c>
    </row>
    <row r="11" spans="1:81" s="49" customFormat="1" x14ac:dyDescent="0.25">
      <c r="A11" s="133" t="s">
        <v>11</v>
      </c>
      <c r="E11" s="92"/>
      <c r="F11" s="94"/>
      <c r="G11" s="92"/>
      <c r="H11" s="94"/>
      <c r="I11" s="90"/>
      <c r="J11" s="92"/>
      <c r="K11" s="94"/>
      <c r="L11" s="90"/>
      <c r="M11" s="50"/>
      <c r="O11" s="49" t="b">
        <f t="shared" si="0"/>
        <v>0</v>
      </c>
      <c r="P11" s="49" t="b">
        <f t="shared" si="1"/>
        <v>0</v>
      </c>
      <c r="Q11" s="49" t="b">
        <f t="shared" si="2"/>
        <v>0</v>
      </c>
      <c r="R11" s="49" t="b">
        <f t="shared" si="3"/>
        <v>0</v>
      </c>
      <c r="S11" s="49" t="b">
        <f t="shared" si="4"/>
        <v>0</v>
      </c>
      <c r="U11" s="49" t="b">
        <f t="shared" si="5"/>
        <v>0</v>
      </c>
      <c r="V11" s="49" t="b">
        <f t="shared" si="6"/>
        <v>0</v>
      </c>
      <c r="W11" s="49" t="b">
        <f t="shared" si="7"/>
        <v>0</v>
      </c>
      <c r="X11" s="49" t="b">
        <f t="shared" si="8"/>
        <v>0</v>
      </c>
      <c r="Y11" s="49" t="b">
        <f t="shared" si="9"/>
        <v>0</v>
      </c>
      <c r="Z11" s="49" t="b">
        <f t="shared" si="10"/>
        <v>0</v>
      </c>
      <c r="AA11" s="49" t="b">
        <f t="shared" si="11"/>
        <v>0</v>
      </c>
      <c r="AC11" s="92"/>
      <c r="AD11" s="49" t="b">
        <f t="shared" si="12"/>
        <v>0</v>
      </c>
      <c r="AE11" s="49" t="b">
        <f t="shared" si="13"/>
        <v>0</v>
      </c>
      <c r="AF11" s="49" t="b">
        <f t="shared" si="14"/>
        <v>0</v>
      </c>
      <c r="AG11" s="49" t="b">
        <f t="shared" si="15"/>
        <v>0</v>
      </c>
      <c r="AH11" s="49" t="b">
        <f t="shared" si="16"/>
        <v>0</v>
      </c>
      <c r="AI11" s="49" t="b">
        <f t="shared" si="17"/>
        <v>0</v>
      </c>
      <c r="AJ11" s="49" t="b">
        <f t="shared" si="18"/>
        <v>0</v>
      </c>
      <c r="AK11" s="49" t="b">
        <f t="shared" si="19"/>
        <v>0</v>
      </c>
      <c r="BH11" s="49" t="b">
        <f t="shared" si="20"/>
        <v>0</v>
      </c>
      <c r="BK11" s="49" t="b">
        <f t="shared" si="21"/>
        <v>0</v>
      </c>
      <c r="BL11" s="49" t="b">
        <f t="shared" si="22"/>
        <v>0</v>
      </c>
      <c r="BM11" s="49" t="b">
        <f t="shared" si="23"/>
        <v>0</v>
      </c>
      <c r="BZ11" s="49" t="b">
        <f t="shared" si="24"/>
        <v>0</v>
      </c>
      <c r="CA11" s="49" t="b">
        <f t="shared" si="25"/>
        <v>0</v>
      </c>
      <c r="CB11" s="49" t="b">
        <f t="shared" si="26"/>
        <v>0</v>
      </c>
      <c r="CC11" s="49" t="b">
        <f t="shared" si="27"/>
        <v>0</v>
      </c>
    </row>
    <row r="12" spans="1:81" s="49" customFormat="1" x14ac:dyDescent="0.25">
      <c r="A12" s="133" t="s">
        <v>12</v>
      </c>
      <c r="E12" s="92"/>
      <c r="F12" s="94"/>
      <c r="G12" s="92"/>
      <c r="H12" s="94"/>
      <c r="I12" s="90"/>
      <c r="J12" s="92"/>
      <c r="K12" s="94"/>
      <c r="L12" s="90"/>
      <c r="M12" s="50"/>
      <c r="O12" s="49" t="b">
        <f t="shared" si="0"/>
        <v>0</v>
      </c>
      <c r="P12" s="49" t="b">
        <f t="shared" si="1"/>
        <v>0</v>
      </c>
      <c r="Q12" s="49" t="b">
        <f t="shared" si="2"/>
        <v>0</v>
      </c>
      <c r="R12" s="49" t="b">
        <f t="shared" si="3"/>
        <v>0</v>
      </c>
      <c r="S12" s="49" t="b">
        <f t="shared" si="4"/>
        <v>0</v>
      </c>
      <c r="U12" s="49" t="b">
        <f t="shared" si="5"/>
        <v>0</v>
      </c>
      <c r="V12" s="49" t="b">
        <f t="shared" si="6"/>
        <v>0</v>
      </c>
      <c r="W12" s="49" t="b">
        <f t="shared" si="7"/>
        <v>0</v>
      </c>
      <c r="X12" s="49" t="b">
        <f t="shared" si="8"/>
        <v>0</v>
      </c>
      <c r="Y12" s="49" t="b">
        <f t="shared" si="9"/>
        <v>0</v>
      </c>
      <c r="Z12" s="49" t="b">
        <f t="shared" si="10"/>
        <v>0</v>
      </c>
      <c r="AA12" s="49" t="b">
        <f t="shared" si="11"/>
        <v>0</v>
      </c>
      <c r="AC12" s="92"/>
      <c r="AD12" s="49" t="b">
        <f t="shared" si="12"/>
        <v>0</v>
      </c>
      <c r="AE12" s="49" t="b">
        <f t="shared" si="13"/>
        <v>0</v>
      </c>
      <c r="AF12" s="49" t="b">
        <f t="shared" si="14"/>
        <v>0</v>
      </c>
      <c r="AG12" s="49" t="b">
        <f t="shared" si="15"/>
        <v>0</v>
      </c>
      <c r="AH12" s="49" t="b">
        <f t="shared" si="16"/>
        <v>0</v>
      </c>
      <c r="AI12" s="49" t="b">
        <f t="shared" si="17"/>
        <v>0</v>
      </c>
      <c r="AJ12" s="49" t="b">
        <f t="shared" si="18"/>
        <v>0</v>
      </c>
      <c r="AK12" s="49" t="b">
        <f t="shared" si="19"/>
        <v>0</v>
      </c>
      <c r="BH12" s="49" t="b">
        <f t="shared" si="20"/>
        <v>0</v>
      </c>
      <c r="BK12" s="49" t="b">
        <f t="shared" si="21"/>
        <v>0</v>
      </c>
      <c r="BL12" s="49" t="b">
        <f t="shared" si="22"/>
        <v>0</v>
      </c>
      <c r="BM12" s="49" t="b">
        <f t="shared" si="23"/>
        <v>0</v>
      </c>
      <c r="BZ12" s="49" t="b">
        <f t="shared" si="24"/>
        <v>0</v>
      </c>
      <c r="CA12" s="49" t="b">
        <f t="shared" si="25"/>
        <v>0</v>
      </c>
      <c r="CB12" s="49" t="b">
        <f t="shared" si="26"/>
        <v>0</v>
      </c>
      <c r="CC12" s="49" t="b">
        <f t="shared" si="27"/>
        <v>0</v>
      </c>
    </row>
    <row r="13" spans="1:81" s="49" customFormat="1" x14ac:dyDescent="0.25">
      <c r="A13" s="133" t="s">
        <v>13</v>
      </c>
      <c r="E13" s="92"/>
      <c r="F13" s="94"/>
      <c r="G13" s="92"/>
      <c r="H13" s="94"/>
      <c r="I13" s="90"/>
      <c r="J13" s="92"/>
      <c r="K13" s="94"/>
      <c r="L13" s="90"/>
      <c r="M13" s="50"/>
      <c r="O13" s="49" t="b">
        <f t="shared" si="0"/>
        <v>0</v>
      </c>
      <c r="P13" s="49" t="b">
        <f t="shared" si="1"/>
        <v>0</v>
      </c>
      <c r="Q13" s="49" t="b">
        <f t="shared" si="2"/>
        <v>0</v>
      </c>
      <c r="R13" s="49" t="b">
        <f t="shared" si="3"/>
        <v>0</v>
      </c>
      <c r="S13" s="49" t="b">
        <f t="shared" si="4"/>
        <v>0</v>
      </c>
      <c r="U13" s="49" t="b">
        <f t="shared" si="5"/>
        <v>0</v>
      </c>
      <c r="V13" s="49" t="b">
        <f t="shared" si="6"/>
        <v>0</v>
      </c>
      <c r="W13" s="49" t="b">
        <f t="shared" si="7"/>
        <v>0</v>
      </c>
      <c r="X13" s="49" t="b">
        <f t="shared" si="8"/>
        <v>0</v>
      </c>
      <c r="Y13" s="49" t="b">
        <f t="shared" si="9"/>
        <v>0</v>
      </c>
      <c r="Z13" s="49" t="b">
        <f t="shared" si="10"/>
        <v>0</v>
      </c>
      <c r="AA13" s="49" t="b">
        <f t="shared" si="11"/>
        <v>0</v>
      </c>
      <c r="AC13" s="92"/>
      <c r="AD13" s="49" t="b">
        <f t="shared" si="12"/>
        <v>0</v>
      </c>
      <c r="AE13" s="49" t="b">
        <f t="shared" si="13"/>
        <v>0</v>
      </c>
      <c r="AF13" s="49" t="b">
        <f t="shared" si="14"/>
        <v>0</v>
      </c>
      <c r="AG13" s="49" t="b">
        <f t="shared" si="15"/>
        <v>0</v>
      </c>
      <c r="AH13" s="49" t="b">
        <f t="shared" si="16"/>
        <v>0</v>
      </c>
      <c r="AI13" s="49" t="b">
        <f t="shared" si="17"/>
        <v>0</v>
      </c>
      <c r="AJ13" s="49" t="b">
        <f t="shared" si="18"/>
        <v>0</v>
      </c>
      <c r="AK13" s="49" t="b">
        <f t="shared" si="19"/>
        <v>0</v>
      </c>
      <c r="BH13" s="49" t="b">
        <f t="shared" si="20"/>
        <v>0</v>
      </c>
      <c r="BK13" s="49" t="b">
        <f t="shared" si="21"/>
        <v>0</v>
      </c>
      <c r="BL13" s="49" t="b">
        <f t="shared" si="22"/>
        <v>0</v>
      </c>
      <c r="BM13" s="49" t="b">
        <f t="shared" si="23"/>
        <v>0</v>
      </c>
      <c r="BZ13" s="49" t="b">
        <f t="shared" si="24"/>
        <v>0</v>
      </c>
      <c r="CA13" s="49" t="b">
        <f t="shared" si="25"/>
        <v>0</v>
      </c>
      <c r="CB13" s="49" t="b">
        <f t="shared" si="26"/>
        <v>0</v>
      </c>
      <c r="CC13" s="49" t="b">
        <f t="shared" si="27"/>
        <v>0</v>
      </c>
    </row>
    <row r="14" spans="1:81" s="49" customFormat="1" x14ac:dyDescent="0.25">
      <c r="A14" s="133" t="s">
        <v>14</v>
      </c>
      <c r="E14" s="92"/>
      <c r="F14" s="94"/>
      <c r="G14" s="92"/>
      <c r="H14" s="94"/>
      <c r="I14" s="90"/>
      <c r="J14" s="92"/>
      <c r="K14" s="94"/>
      <c r="L14" s="90"/>
      <c r="M14" s="50"/>
      <c r="O14" s="49" t="b">
        <f t="shared" si="0"/>
        <v>0</v>
      </c>
      <c r="P14" s="49" t="b">
        <f t="shared" si="1"/>
        <v>0</v>
      </c>
      <c r="Q14" s="49" t="b">
        <f t="shared" si="2"/>
        <v>0</v>
      </c>
      <c r="R14" s="49" t="b">
        <f t="shared" si="3"/>
        <v>0</v>
      </c>
      <c r="S14" s="49" t="b">
        <f t="shared" si="4"/>
        <v>0</v>
      </c>
      <c r="U14" s="49" t="b">
        <f t="shared" si="5"/>
        <v>0</v>
      </c>
      <c r="V14" s="49" t="b">
        <f t="shared" si="6"/>
        <v>0</v>
      </c>
      <c r="W14" s="49" t="b">
        <f t="shared" si="7"/>
        <v>0</v>
      </c>
      <c r="X14" s="49" t="b">
        <f t="shared" si="8"/>
        <v>0</v>
      </c>
      <c r="Y14" s="49" t="b">
        <f t="shared" si="9"/>
        <v>0</v>
      </c>
      <c r="Z14" s="49" t="b">
        <f t="shared" si="10"/>
        <v>0</v>
      </c>
      <c r="AA14" s="49" t="b">
        <f t="shared" si="11"/>
        <v>0</v>
      </c>
      <c r="AC14" s="92"/>
      <c r="AD14" s="49" t="b">
        <f t="shared" si="12"/>
        <v>0</v>
      </c>
      <c r="AE14" s="49" t="b">
        <f t="shared" si="13"/>
        <v>0</v>
      </c>
      <c r="AF14" s="49" t="b">
        <f t="shared" si="14"/>
        <v>0</v>
      </c>
      <c r="AG14" s="49" t="b">
        <f t="shared" si="15"/>
        <v>0</v>
      </c>
      <c r="AH14" s="49" t="b">
        <f t="shared" si="16"/>
        <v>0</v>
      </c>
      <c r="AI14" s="49" t="b">
        <f t="shared" si="17"/>
        <v>0</v>
      </c>
      <c r="AJ14" s="49" t="b">
        <f t="shared" si="18"/>
        <v>0</v>
      </c>
      <c r="AK14" s="49" t="b">
        <f t="shared" si="19"/>
        <v>0</v>
      </c>
      <c r="BH14" s="49" t="b">
        <f t="shared" si="20"/>
        <v>0</v>
      </c>
      <c r="BK14" s="49" t="b">
        <f t="shared" si="21"/>
        <v>0</v>
      </c>
      <c r="BL14" s="49" t="b">
        <f t="shared" si="22"/>
        <v>0</v>
      </c>
      <c r="BM14" s="49" t="b">
        <f t="shared" si="23"/>
        <v>0</v>
      </c>
      <c r="BZ14" s="49" t="b">
        <f t="shared" si="24"/>
        <v>0</v>
      </c>
      <c r="CA14" s="49" t="b">
        <f t="shared" si="25"/>
        <v>0</v>
      </c>
      <c r="CB14" s="49" t="b">
        <f t="shared" si="26"/>
        <v>0</v>
      </c>
      <c r="CC14" s="49" t="b">
        <f t="shared" si="27"/>
        <v>0</v>
      </c>
    </row>
    <row r="15" spans="1:81" s="49" customFormat="1" x14ac:dyDescent="0.25">
      <c r="A15" s="133" t="s">
        <v>15</v>
      </c>
      <c r="E15" s="92"/>
      <c r="F15" s="94"/>
      <c r="G15" s="92"/>
      <c r="H15" s="94"/>
      <c r="I15" s="90"/>
      <c r="J15" s="92"/>
      <c r="K15" s="94"/>
      <c r="L15" s="90"/>
      <c r="M15" s="50"/>
      <c r="O15" s="49" t="b">
        <f t="shared" si="0"/>
        <v>0</v>
      </c>
      <c r="P15" s="49" t="b">
        <f t="shared" si="1"/>
        <v>0</v>
      </c>
      <c r="Q15" s="49" t="b">
        <f t="shared" si="2"/>
        <v>0</v>
      </c>
      <c r="R15" s="49" t="b">
        <f t="shared" si="3"/>
        <v>0</v>
      </c>
      <c r="S15" s="49" t="b">
        <f t="shared" si="4"/>
        <v>0</v>
      </c>
      <c r="U15" s="49" t="b">
        <f t="shared" si="5"/>
        <v>0</v>
      </c>
      <c r="V15" s="49" t="b">
        <f t="shared" si="6"/>
        <v>0</v>
      </c>
      <c r="W15" s="49" t="b">
        <f t="shared" si="7"/>
        <v>0</v>
      </c>
      <c r="X15" s="49" t="b">
        <f t="shared" si="8"/>
        <v>0</v>
      </c>
      <c r="Y15" s="49" t="b">
        <f t="shared" si="9"/>
        <v>0</v>
      </c>
      <c r="Z15" s="49" t="b">
        <f t="shared" si="10"/>
        <v>0</v>
      </c>
      <c r="AA15" s="49" t="b">
        <f t="shared" si="11"/>
        <v>0</v>
      </c>
      <c r="AC15" s="92"/>
      <c r="AD15" s="49" t="b">
        <f t="shared" si="12"/>
        <v>0</v>
      </c>
      <c r="AE15" s="49" t="b">
        <f t="shared" si="13"/>
        <v>0</v>
      </c>
      <c r="AF15" s="49" t="b">
        <f t="shared" si="14"/>
        <v>0</v>
      </c>
      <c r="AG15" s="49" t="b">
        <f t="shared" si="15"/>
        <v>0</v>
      </c>
      <c r="AH15" s="49" t="b">
        <f t="shared" si="16"/>
        <v>0</v>
      </c>
      <c r="AI15" s="49" t="b">
        <f t="shared" si="17"/>
        <v>0</v>
      </c>
      <c r="AJ15" s="49" t="b">
        <f t="shared" si="18"/>
        <v>0</v>
      </c>
      <c r="AK15" s="49" t="b">
        <f t="shared" si="19"/>
        <v>0</v>
      </c>
      <c r="BH15" s="49" t="b">
        <f t="shared" si="20"/>
        <v>0</v>
      </c>
      <c r="BK15" s="49" t="b">
        <f t="shared" si="21"/>
        <v>0</v>
      </c>
      <c r="BL15" s="49" t="b">
        <f t="shared" si="22"/>
        <v>0</v>
      </c>
      <c r="BM15" s="49" t="b">
        <f t="shared" si="23"/>
        <v>0</v>
      </c>
      <c r="BZ15" s="49" t="b">
        <f t="shared" si="24"/>
        <v>0</v>
      </c>
      <c r="CA15" s="49" t="b">
        <f t="shared" si="25"/>
        <v>0</v>
      </c>
      <c r="CB15" s="49" t="b">
        <f t="shared" si="26"/>
        <v>0</v>
      </c>
      <c r="CC15" s="49" t="b">
        <f t="shared" si="27"/>
        <v>0</v>
      </c>
    </row>
    <row r="16" spans="1:81" s="49" customFormat="1" x14ac:dyDescent="0.25">
      <c r="A16" s="133" t="s">
        <v>16</v>
      </c>
      <c r="E16" s="92"/>
      <c r="F16" s="94"/>
      <c r="G16" s="92"/>
      <c r="H16" s="94"/>
      <c r="I16" s="90"/>
      <c r="J16" s="92"/>
      <c r="K16" s="94"/>
      <c r="L16" s="90"/>
      <c r="M16" s="50"/>
      <c r="O16" s="49" t="b">
        <f t="shared" si="0"/>
        <v>0</v>
      </c>
      <c r="P16" s="49" t="b">
        <f t="shared" si="1"/>
        <v>0</v>
      </c>
      <c r="Q16" s="49" t="b">
        <f t="shared" si="2"/>
        <v>0</v>
      </c>
      <c r="R16" s="49" t="b">
        <f t="shared" si="3"/>
        <v>0</v>
      </c>
      <c r="S16" s="49" t="b">
        <f t="shared" si="4"/>
        <v>0</v>
      </c>
      <c r="U16" s="49" t="b">
        <f t="shared" si="5"/>
        <v>0</v>
      </c>
      <c r="V16" s="49" t="b">
        <f t="shared" si="6"/>
        <v>0</v>
      </c>
      <c r="W16" s="49" t="b">
        <f t="shared" si="7"/>
        <v>0</v>
      </c>
      <c r="X16" s="49" t="b">
        <f t="shared" si="8"/>
        <v>0</v>
      </c>
      <c r="Y16" s="49" t="b">
        <f t="shared" si="9"/>
        <v>0</v>
      </c>
      <c r="Z16" s="49" t="b">
        <f t="shared" si="10"/>
        <v>0</v>
      </c>
      <c r="AA16" s="49" t="b">
        <f t="shared" si="11"/>
        <v>0</v>
      </c>
      <c r="AC16" s="92"/>
      <c r="AD16" s="49" t="b">
        <f t="shared" si="12"/>
        <v>0</v>
      </c>
      <c r="AE16" s="49" t="b">
        <f t="shared" si="13"/>
        <v>0</v>
      </c>
      <c r="AF16" s="49" t="b">
        <f t="shared" si="14"/>
        <v>0</v>
      </c>
      <c r="AG16" s="49" t="b">
        <f t="shared" si="15"/>
        <v>0</v>
      </c>
      <c r="AH16" s="49" t="b">
        <f t="shared" si="16"/>
        <v>0</v>
      </c>
      <c r="AI16" s="49" t="b">
        <f t="shared" si="17"/>
        <v>0</v>
      </c>
      <c r="AJ16" s="49" t="b">
        <f t="shared" si="18"/>
        <v>0</v>
      </c>
      <c r="AK16" s="49" t="b">
        <f t="shared" si="19"/>
        <v>0</v>
      </c>
      <c r="BH16" s="49" t="b">
        <f t="shared" si="20"/>
        <v>0</v>
      </c>
      <c r="BK16" s="49" t="b">
        <f t="shared" si="21"/>
        <v>0</v>
      </c>
      <c r="BL16" s="49" t="b">
        <f t="shared" si="22"/>
        <v>0</v>
      </c>
      <c r="BM16" s="49" t="b">
        <f t="shared" si="23"/>
        <v>0</v>
      </c>
      <c r="BZ16" s="49" t="b">
        <f t="shared" si="24"/>
        <v>0</v>
      </c>
      <c r="CA16" s="49" t="b">
        <f t="shared" si="25"/>
        <v>0</v>
      </c>
      <c r="CB16" s="49" t="b">
        <f t="shared" si="26"/>
        <v>0</v>
      </c>
      <c r="CC16" s="49" t="b">
        <f t="shared" si="27"/>
        <v>0</v>
      </c>
    </row>
    <row r="17" spans="1:81" s="49" customFormat="1" ht="79.5" thickBot="1" x14ac:dyDescent="0.3">
      <c r="A17" s="134" t="s">
        <v>116</v>
      </c>
      <c r="B17" s="51"/>
      <c r="C17" s="51"/>
      <c r="D17" s="51"/>
      <c r="E17" s="93"/>
      <c r="F17" s="95"/>
      <c r="G17" s="93"/>
      <c r="H17" s="95"/>
      <c r="I17" s="91"/>
      <c r="J17" s="93"/>
      <c r="K17" s="95"/>
      <c r="L17" s="91"/>
      <c r="M17" s="52"/>
      <c r="N17" s="51"/>
      <c r="O17" s="51" t="b">
        <f t="shared" si="0"/>
        <v>0</v>
      </c>
      <c r="P17" s="51" t="b">
        <f t="shared" si="1"/>
        <v>0</v>
      </c>
      <c r="Q17" s="51" t="b">
        <f t="shared" si="2"/>
        <v>0</v>
      </c>
      <c r="R17" s="51" t="b">
        <f t="shared" si="3"/>
        <v>0</v>
      </c>
      <c r="S17" s="51" t="b">
        <f t="shared" si="4"/>
        <v>0</v>
      </c>
      <c r="T17" s="51"/>
      <c r="U17" s="51" t="b">
        <f t="shared" si="5"/>
        <v>0</v>
      </c>
      <c r="V17" s="51" t="b">
        <f t="shared" si="6"/>
        <v>0</v>
      </c>
      <c r="W17" s="51" t="b">
        <f t="shared" si="7"/>
        <v>0</v>
      </c>
      <c r="X17" s="51" t="b">
        <f t="shared" si="8"/>
        <v>0</v>
      </c>
      <c r="Y17" s="51" t="b">
        <f t="shared" si="9"/>
        <v>0</v>
      </c>
      <c r="Z17" s="51" t="b">
        <f t="shared" si="10"/>
        <v>0</v>
      </c>
      <c r="AA17" s="51" t="b">
        <f t="shared" si="11"/>
        <v>0</v>
      </c>
      <c r="AB17" s="51"/>
      <c r="AC17" s="93"/>
      <c r="AD17" s="51" t="b">
        <f t="shared" si="12"/>
        <v>0</v>
      </c>
      <c r="AE17" s="51" t="b">
        <f t="shared" si="13"/>
        <v>0</v>
      </c>
      <c r="AF17" s="51" t="b">
        <f t="shared" si="14"/>
        <v>0</v>
      </c>
      <c r="AG17" s="51" t="b">
        <f t="shared" si="15"/>
        <v>0</v>
      </c>
      <c r="AH17" s="51" t="b">
        <f t="shared" si="16"/>
        <v>0</v>
      </c>
      <c r="AI17" s="51" t="b">
        <f t="shared" si="17"/>
        <v>0</v>
      </c>
      <c r="AJ17" s="51" t="b">
        <f t="shared" si="18"/>
        <v>0</v>
      </c>
      <c r="AK17" s="51" t="b">
        <f t="shared" si="19"/>
        <v>0</v>
      </c>
      <c r="AL17" s="51"/>
      <c r="AM17" s="51"/>
      <c r="AN17" s="51"/>
      <c r="AO17" s="51"/>
      <c r="AP17" s="51"/>
      <c r="AQ17" s="51"/>
      <c r="AR17" s="51"/>
      <c r="AS17" s="51"/>
      <c r="AT17" s="51"/>
      <c r="AU17" s="51"/>
      <c r="AV17" s="51"/>
      <c r="AW17" s="51"/>
      <c r="AX17" s="51"/>
      <c r="AY17" s="51"/>
      <c r="AZ17" s="51"/>
      <c r="BA17" s="51"/>
      <c r="BB17" s="51"/>
      <c r="BC17" s="51"/>
      <c r="BD17" s="51"/>
      <c r="BE17" s="51"/>
      <c r="BF17" s="51"/>
      <c r="BG17" s="51"/>
      <c r="BH17" s="51" t="b">
        <f t="shared" si="20"/>
        <v>0</v>
      </c>
      <c r="BI17" s="51"/>
      <c r="BJ17" s="51"/>
      <c r="BK17" s="51" t="b">
        <f t="shared" si="21"/>
        <v>0</v>
      </c>
      <c r="BL17" s="51" t="b">
        <f t="shared" si="22"/>
        <v>0</v>
      </c>
      <c r="BM17" s="51" t="b">
        <f t="shared" si="23"/>
        <v>0</v>
      </c>
      <c r="BN17" s="51"/>
      <c r="BO17" s="51"/>
      <c r="BP17" s="51"/>
      <c r="BQ17" s="51"/>
      <c r="BR17" s="51"/>
      <c r="BS17" s="51"/>
      <c r="BT17" s="51"/>
      <c r="BU17" s="51"/>
      <c r="BV17" s="51"/>
      <c r="BW17" s="51"/>
      <c r="BX17" s="51"/>
      <c r="BY17" s="51"/>
      <c r="BZ17" s="51" t="b">
        <f t="shared" si="24"/>
        <v>0</v>
      </c>
      <c r="CA17" s="51" t="b">
        <f t="shared" si="25"/>
        <v>0</v>
      </c>
      <c r="CB17" s="51" t="b">
        <f t="shared" si="26"/>
        <v>0</v>
      </c>
      <c r="CC17" s="51" t="b">
        <f t="shared" si="27"/>
        <v>0</v>
      </c>
    </row>
    <row r="18" spans="1:81" x14ac:dyDescent="0.25">
      <c r="A18" s="4"/>
      <c r="B18" s="2"/>
      <c r="C18" s="2"/>
      <c r="D18" s="2"/>
      <c r="E18" s="35"/>
      <c r="F18" s="35"/>
      <c r="G18" s="35"/>
      <c r="H18" s="35"/>
      <c r="I18" s="35"/>
      <c r="J18" s="35"/>
      <c r="K18" s="35"/>
      <c r="L18" s="35"/>
      <c r="M18" s="35"/>
      <c r="N18" s="2"/>
      <c r="AC18" s="35"/>
    </row>
    <row r="19" spans="1:81" s="16" customFormat="1" x14ac:dyDescent="0.25">
      <c r="A19" s="12" t="s">
        <v>17</v>
      </c>
      <c r="B19" s="38"/>
      <c r="C19" s="38"/>
      <c r="D19" s="38"/>
      <c r="E19" s="38"/>
      <c r="F19" s="38"/>
      <c r="G19" s="38"/>
      <c r="H19" s="38"/>
      <c r="I19" s="38"/>
      <c r="J19" s="38"/>
      <c r="K19" s="38"/>
      <c r="L19" s="38"/>
      <c r="M19" s="38"/>
      <c r="N19" s="42">
        <f t="shared" ref="N19:O19" si="28">COUNTIF(N8:N17,"Yes")</f>
        <v>0</v>
      </c>
      <c r="O19" s="42">
        <f t="shared" si="28"/>
        <v>0</v>
      </c>
      <c r="P19" s="42">
        <f t="shared" ref="P19:BG19" si="29">COUNTIF(P8:P17,"Yes")</f>
        <v>0</v>
      </c>
      <c r="Q19" s="42">
        <f t="shared" ref="Q19:R19" si="30">COUNTIF(Q8:Q17,"Yes")</f>
        <v>0</v>
      </c>
      <c r="R19" s="42">
        <f t="shared" si="30"/>
        <v>0</v>
      </c>
      <c r="S19" s="42">
        <f>COUNTIF(S8:S17,"Yes")</f>
        <v>0</v>
      </c>
      <c r="T19" s="42">
        <f t="shared" ref="T19:AA19" si="31">COUNTIF(T8:T17,"Yes")</f>
        <v>0</v>
      </c>
      <c r="U19" s="42">
        <f t="shared" si="31"/>
        <v>0</v>
      </c>
      <c r="V19" s="42">
        <f t="shared" si="31"/>
        <v>0</v>
      </c>
      <c r="W19" s="42">
        <f t="shared" si="31"/>
        <v>0</v>
      </c>
      <c r="X19" s="42">
        <f t="shared" si="31"/>
        <v>0</v>
      </c>
      <c r="Y19" s="42">
        <f t="shared" si="31"/>
        <v>0</v>
      </c>
      <c r="Z19" s="42">
        <f t="shared" si="31"/>
        <v>0</v>
      </c>
      <c r="AA19" s="42">
        <f t="shared" si="31"/>
        <v>0</v>
      </c>
      <c r="AB19" s="42">
        <f>COUNTIF(AB8:AB17,"Yes")</f>
        <v>0</v>
      </c>
      <c r="AC19" s="38"/>
      <c r="AD19" s="42">
        <f t="shared" si="29"/>
        <v>0</v>
      </c>
      <c r="AE19" s="42">
        <f t="shared" si="29"/>
        <v>0</v>
      </c>
      <c r="AF19" s="42">
        <f t="shared" si="29"/>
        <v>0</v>
      </c>
      <c r="AG19" s="42">
        <f t="shared" ref="AG19:AI19" si="32">COUNTIF(AG8:AG17,"Yes")</f>
        <v>0</v>
      </c>
      <c r="AH19" s="42">
        <f t="shared" si="32"/>
        <v>0</v>
      </c>
      <c r="AI19" s="42">
        <f t="shared" si="32"/>
        <v>0</v>
      </c>
      <c r="AJ19" s="42">
        <f t="shared" si="29"/>
        <v>0</v>
      </c>
      <c r="AK19" s="42">
        <f t="shared" ref="AK19" si="33">COUNTIF(AK8:AK17,"Yes")</f>
        <v>0</v>
      </c>
      <c r="AL19" s="42">
        <f t="shared" si="29"/>
        <v>0</v>
      </c>
      <c r="AM19" s="42">
        <f t="shared" si="29"/>
        <v>0</v>
      </c>
      <c r="AN19" s="42">
        <f t="shared" si="29"/>
        <v>0</v>
      </c>
      <c r="AO19" s="42">
        <f t="shared" si="29"/>
        <v>0</v>
      </c>
      <c r="AP19" s="42">
        <f t="shared" ref="AP19:AQ19" si="34">COUNTIF(AP8:AP17,"Yes")</f>
        <v>0</v>
      </c>
      <c r="AQ19" s="42">
        <f t="shared" si="34"/>
        <v>0</v>
      </c>
      <c r="AR19" s="42">
        <f t="shared" si="29"/>
        <v>0</v>
      </c>
      <c r="AS19" s="42">
        <f t="shared" ref="AS19:AU19" si="35">COUNTIF(AS8:AS17,"Yes")</f>
        <v>0</v>
      </c>
      <c r="AT19" s="42">
        <f t="shared" ref="AT19" si="36">COUNTIF(AT8:AT17,"Yes")</f>
        <v>0</v>
      </c>
      <c r="AU19" s="42">
        <f t="shared" si="35"/>
        <v>0</v>
      </c>
      <c r="AV19" s="42">
        <f t="shared" si="29"/>
        <v>0</v>
      </c>
      <c r="AW19" s="42">
        <f t="shared" si="29"/>
        <v>0</v>
      </c>
      <c r="AX19" s="42">
        <f t="shared" si="29"/>
        <v>0</v>
      </c>
      <c r="AY19" s="42">
        <f t="shared" si="29"/>
        <v>0</v>
      </c>
      <c r="AZ19" s="42">
        <f t="shared" ref="AZ19:BE19" si="37">COUNTIF(AZ8:AZ17,"Yes")</f>
        <v>0</v>
      </c>
      <c r="BA19" s="42">
        <f t="shared" si="37"/>
        <v>0</v>
      </c>
      <c r="BB19" s="42">
        <f t="shared" si="37"/>
        <v>0</v>
      </c>
      <c r="BC19" s="42">
        <f t="shared" si="37"/>
        <v>0</v>
      </c>
      <c r="BD19" s="42">
        <f t="shared" si="37"/>
        <v>0</v>
      </c>
      <c r="BE19" s="42">
        <f t="shared" si="37"/>
        <v>0</v>
      </c>
      <c r="BF19" s="42">
        <f t="shared" si="29"/>
        <v>0</v>
      </c>
      <c r="BG19" s="42">
        <f t="shared" si="29"/>
        <v>0</v>
      </c>
      <c r="BH19" s="42">
        <f t="shared" ref="BH19:BL19" si="38">COUNTIF(BH8:BH17,"Yes")</f>
        <v>0</v>
      </c>
      <c r="BI19" s="42">
        <f t="shared" si="38"/>
        <v>0</v>
      </c>
      <c r="BJ19" s="42">
        <f t="shared" si="38"/>
        <v>0</v>
      </c>
      <c r="BK19" s="42">
        <f t="shared" si="38"/>
        <v>0</v>
      </c>
      <c r="BL19" s="42">
        <f t="shared" si="38"/>
        <v>0</v>
      </c>
      <c r="BM19" s="42">
        <f t="shared" ref="BM19:CC19" si="39">COUNTIF(BM8:BM17,"Yes")</f>
        <v>0</v>
      </c>
      <c r="BN19" s="42">
        <f t="shared" si="39"/>
        <v>0</v>
      </c>
      <c r="BO19" s="42">
        <f t="shared" si="39"/>
        <v>0</v>
      </c>
      <c r="BP19" s="42">
        <f t="shared" si="39"/>
        <v>0</v>
      </c>
      <c r="BQ19" s="42">
        <f t="shared" si="39"/>
        <v>0</v>
      </c>
      <c r="BR19" s="42">
        <f t="shared" ref="BR19" si="40">COUNTIF(BR8:BR17,"Yes")</f>
        <v>0</v>
      </c>
      <c r="BS19" s="42">
        <f t="shared" si="39"/>
        <v>0</v>
      </c>
      <c r="BT19" s="42">
        <f t="shared" si="39"/>
        <v>0</v>
      </c>
      <c r="BU19" s="42">
        <f t="shared" si="39"/>
        <v>0</v>
      </c>
      <c r="BV19" s="42">
        <f t="shared" si="39"/>
        <v>0</v>
      </c>
      <c r="BW19" s="42">
        <f t="shared" si="39"/>
        <v>0</v>
      </c>
      <c r="BX19" s="42">
        <f t="shared" ref="BX19" si="41">COUNTIF(BX8:BX17,"Yes")</f>
        <v>0</v>
      </c>
      <c r="BY19" s="42">
        <f t="shared" si="39"/>
        <v>0</v>
      </c>
      <c r="BZ19" s="42">
        <f t="shared" ref="BZ19" si="42">COUNTIF(BZ8:BZ17,"Yes")</f>
        <v>0</v>
      </c>
      <c r="CA19" s="42">
        <f t="shared" ref="CA19:CB19" si="43">COUNTIF(CA8:CA17,"Yes")</f>
        <v>0</v>
      </c>
      <c r="CB19" s="42">
        <f t="shared" si="43"/>
        <v>0</v>
      </c>
      <c r="CC19" s="42">
        <f t="shared" si="39"/>
        <v>0</v>
      </c>
    </row>
    <row r="20" spans="1:81" s="5" customFormat="1" x14ac:dyDescent="0.25">
      <c r="A20" s="13" t="s">
        <v>18</v>
      </c>
      <c r="B20" s="39"/>
      <c r="C20" s="39"/>
      <c r="D20" s="39"/>
      <c r="E20" s="39"/>
      <c r="F20" s="39"/>
      <c r="G20" s="39"/>
      <c r="H20" s="39"/>
      <c r="I20" s="39"/>
      <c r="J20" s="39"/>
      <c r="K20" s="39"/>
      <c r="L20" s="39"/>
      <c r="M20" s="39"/>
      <c r="N20" s="43" t="str">
        <f t="shared" ref="N20:O20" si="44">IF(ISERROR(N19/N23),"%",N19/N23*100)</f>
        <v>%</v>
      </c>
      <c r="O20" s="43" t="str">
        <f t="shared" si="44"/>
        <v>%</v>
      </c>
      <c r="P20" s="43" t="str">
        <f t="shared" ref="P20:BG20" si="45">IF(ISERROR(P19/P23),"%",P19/P23*100)</f>
        <v>%</v>
      </c>
      <c r="Q20" s="43" t="str">
        <f t="shared" ref="Q20:S20" si="46">IF(ISERROR(Q19/Q23),"%",Q19/Q23*100)</f>
        <v>%</v>
      </c>
      <c r="R20" s="43" t="str">
        <f t="shared" si="46"/>
        <v>%</v>
      </c>
      <c r="S20" s="43" t="str">
        <f t="shared" si="46"/>
        <v>%</v>
      </c>
      <c r="T20" s="43" t="str">
        <f t="shared" ref="T20:AA20" si="47">IF(ISERROR(T19/T23),"%",T19/T23*100)</f>
        <v>%</v>
      </c>
      <c r="U20" s="43" t="str">
        <f t="shared" si="47"/>
        <v>%</v>
      </c>
      <c r="V20" s="43" t="str">
        <f t="shared" si="47"/>
        <v>%</v>
      </c>
      <c r="W20" s="43" t="str">
        <f t="shared" si="47"/>
        <v>%</v>
      </c>
      <c r="X20" s="43" t="str">
        <f t="shared" si="47"/>
        <v>%</v>
      </c>
      <c r="Y20" s="43" t="str">
        <f t="shared" si="47"/>
        <v>%</v>
      </c>
      <c r="Z20" s="43" t="str">
        <f t="shared" si="47"/>
        <v>%</v>
      </c>
      <c r="AA20" s="43" t="str">
        <f t="shared" si="47"/>
        <v>%</v>
      </c>
      <c r="AB20" s="43" t="str">
        <f t="shared" si="45"/>
        <v>%</v>
      </c>
      <c r="AC20" s="39"/>
      <c r="AD20" s="43" t="str">
        <f t="shared" si="45"/>
        <v>%</v>
      </c>
      <c r="AE20" s="43" t="str">
        <f t="shared" si="45"/>
        <v>%</v>
      </c>
      <c r="AF20" s="43" t="str">
        <f t="shared" si="45"/>
        <v>%</v>
      </c>
      <c r="AG20" s="43" t="str">
        <f t="shared" ref="AG20:AI20" si="48">IF(ISERROR(AG19/AG23),"%",AG19/AG23*100)</f>
        <v>%</v>
      </c>
      <c r="AH20" s="43" t="str">
        <f t="shared" si="48"/>
        <v>%</v>
      </c>
      <c r="AI20" s="43" t="str">
        <f t="shared" si="48"/>
        <v>%</v>
      </c>
      <c r="AJ20" s="43" t="str">
        <f t="shared" si="45"/>
        <v>%</v>
      </c>
      <c r="AK20" s="43" t="str">
        <f t="shared" ref="AK20" si="49">IF(ISERROR(AK19/AK23),"%",AK19/AK23*100)</f>
        <v>%</v>
      </c>
      <c r="AL20" s="43" t="str">
        <f t="shared" si="45"/>
        <v>%</v>
      </c>
      <c r="AM20" s="43" t="str">
        <f t="shared" si="45"/>
        <v>%</v>
      </c>
      <c r="AN20" s="43" t="str">
        <f t="shared" si="45"/>
        <v>%</v>
      </c>
      <c r="AO20" s="43" t="str">
        <f t="shared" si="45"/>
        <v>%</v>
      </c>
      <c r="AP20" s="43" t="str">
        <f t="shared" ref="AP20:AQ20" si="50">IF(ISERROR(AP19/AP23),"%",AP19/AP23*100)</f>
        <v>%</v>
      </c>
      <c r="AQ20" s="43" t="str">
        <f t="shared" si="50"/>
        <v>%</v>
      </c>
      <c r="AR20" s="43" t="str">
        <f t="shared" si="45"/>
        <v>%</v>
      </c>
      <c r="AS20" s="43" t="str">
        <f t="shared" ref="AS20:AU20" si="51">IF(ISERROR(AS19/AS23),"%",AS19/AS23*100)</f>
        <v>%</v>
      </c>
      <c r="AT20" s="43" t="str">
        <f t="shared" ref="AT20" si="52">IF(ISERROR(AT19/AT23),"%",AT19/AT23*100)</f>
        <v>%</v>
      </c>
      <c r="AU20" s="43" t="str">
        <f t="shared" si="51"/>
        <v>%</v>
      </c>
      <c r="AV20" s="43" t="str">
        <f t="shared" si="45"/>
        <v>%</v>
      </c>
      <c r="AW20" s="43" t="str">
        <f t="shared" si="45"/>
        <v>%</v>
      </c>
      <c r="AX20" s="43" t="str">
        <f t="shared" si="45"/>
        <v>%</v>
      </c>
      <c r="AY20" s="43" t="str">
        <f t="shared" si="45"/>
        <v>%</v>
      </c>
      <c r="AZ20" s="43" t="str">
        <f t="shared" ref="AZ20:BE20" si="53">IF(ISERROR(AZ19/AZ23),"%",AZ19/AZ23*100)</f>
        <v>%</v>
      </c>
      <c r="BA20" s="43" t="str">
        <f t="shared" si="53"/>
        <v>%</v>
      </c>
      <c r="BB20" s="43" t="str">
        <f t="shared" si="53"/>
        <v>%</v>
      </c>
      <c r="BC20" s="43" t="str">
        <f t="shared" si="53"/>
        <v>%</v>
      </c>
      <c r="BD20" s="43" t="str">
        <f t="shared" si="53"/>
        <v>%</v>
      </c>
      <c r="BE20" s="43" t="str">
        <f t="shared" si="53"/>
        <v>%</v>
      </c>
      <c r="BF20" s="43" t="str">
        <f t="shared" si="45"/>
        <v>%</v>
      </c>
      <c r="BG20" s="43" t="str">
        <f t="shared" si="45"/>
        <v>%</v>
      </c>
      <c r="BH20" s="43" t="str">
        <f t="shared" ref="BH20:BL20" si="54">IF(ISERROR(BH19/BH23),"%",BH19/BH23*100)</f>
        <v>%</v>
      </c>
      <c r="BI20" s="43" t="str">
        <f t="shared" si="54"/>
        <v>%</v>
      </c>
      <c r="BJ20" s="43" t="str">
        <f t="shared" si="54"/>
        <v>%</v>
      </c>
      <c r="BK20" s="43" t="str">
        <f t="shared" si="54"/>
        <v>%</v>
      </c>
      <c r="BL20" s="43" t="str">
        <f t="shared" si="54"/>
        <v>%</v>
      </c>
      <c r="BM20" s="43" t="str">
        <f t="shared" ref="BM20:CC20" si="55">IF(ISERROR(BM19/BM23),"%",BM19/BM23*100)</f>
        <v>%</v>
      </c>
      <c r="BN20" s="43" t="str">
        <f t="shared" si="55"/>
        <v>%</v>
      </c>
      <c r="BO20" s="43" t="str">
        <f t="shared" si="55"/>
        <v>%</v>
      </c>
      <c r="BP20" s="43" t="str">
        <f t="shared" si="55"/>
        <v>%</v>
      </c>
      <c r="BQ20" s="43" t="str">
        <f t="shared" si="55"/>
        <v>%</v>
      </c>
      <c r="BR20" s="43" t="str">
        <f t="shared" ref="BR20" si="56">IF(ISERROR(BR19/BR23),"%",BR19/BR23*100)</f>
        <v>%</v>
      </c>
      <c r="BS20" s="43" t="str">
        <f t="shared" si="55"/>
        <v>%</v>
      </c>
      <c r="BT20" s="43" t="str">
        <f t="shared" si="55"/>
        <v>%</v>
      </c>
      <c r="BU20" s="43" t="str">
        <f t="shared" si="55"/>
        <v>%</v>
      </c>
      <c r="BV20" s="43" t="str">
        <f t="shared" si="55"/>
        <v>%</v>
      </c>
      <c r="BW20" s="43" t="str">
        <f t="shared" si="55"/>
        <v>%</v>
      </c>
      <c r="BX20" s="43" t="str">
        <f t="shared" ref="BX20" si="57">IF(ISERROR(BX19/BX23),"%",BX19/BX23*100)</f>
        <v>%</v>
      </c>
      <c r="BY20" s="43" t="str">
        <f t="shared" si="55"/>
        <v>%</v>
      </c>
      <c r="BZ20" s="43" t="str">
        <f t="shared" ref="BZ20" si="58">IF(ISERROR(BZ19/BZ23),"%",BZ19/BZ23*100)</f>
        <v>%</v>
      </c>
      <c r="CA20" s="43" t="str">
        <f t="shared" ref="CA20:CB20" si="59">IF(ISERROR(CA19/CA23),"%",CA19/CA23*100)</f>
        <v>%</v>
      </c>
      <c r="CB20" s="43" t="str">
        <f t="shared" si="59"/>
        <v>%</v>
      </c>
      <c r="CC20" s="43" t="str">
        <f t="shared" si="55"/>
        <v>%</v>
      </c>
    </row>
    <row r="21" spans="1:81" s="16" customFormat="1" x14ac:dyDescent="0.25">
      <c r="A21" s="12" t="s">
        <v>19</v>
      </c>
      <c r="B21" s="38"/>
      <c r="C21" s="38"/>
      <c r="D21" s="38"/>
      <c r="E21" s="38"/>
      <c r="F21" s="38"/>
      <c r="G21" s="38"/>
      <c r="H21" s="38"/>
      <c r="I21" s="38"/>
      <c r="J21" s="38"/>
      <c r="K21" s="38"/>
      <c r="L21" s="38"/>
      <c r="M21" s="38"/>
      <c r="N21" s="42">
        <f t="shared" ref="N21:O21" si="60">COUNTIF(N8:N17,"No")</f>
        <v>0</v>
      </c>
      <c r="O21" s="42">
        <f t="shared" si="60"/>
        <v>0</v>
      </c>
      <c r="P21" s="42">
        <f t="shared" ref="P21:BG21" si="61">COUNTIF(P8:P17,"No")</f>
        <v>0</v>
      </c>
      <c r="Q21" s="42">
        <f t="shared" ref="Q21:R21" si="62">COUNTIF(Q8:Q17,"No")</f>
        <v>0</v>
      </c>
      <c r="R21" s="42">
        <f t="shared" si="62"/>
        <v>0</v>
      </c>
      <c r="S21" s="42">
        <f>COUNTIF(S8:S17,"No")</f>
        <v>0</v>
      </c>
      <c r="T21" s="42">
        <f t="shared" ref="T21:AA21" si="63">COUNTIF(T8:T17,"No")</f>
        <v>0</v>
      </c>
      <c r="U21" s="42">
        <f t="shared" si="63"/>
        <v>0</v>
      </c>
      <c r="V21" s="42">
        <f t="shared" si="63"/>
        <v>0</v>
      </c>
      <c r="W21" s="42">
        <f t="shared" si="63"/>
        <v>0</v>
      </c>
      <c r="X21" s="42">
        <f t="shared" si="63"/>
        <v>0</v>
      </c>
      <c r="Y21" s="42">
        <f t="shared" si="63"/>
        <v>0</v>
      </c>
      <c r="Z21" s="42">
        <f t="shared" si="63"/>
        <v>0</v>
      </c>
      <c r="AA21" s="42">
        <f t="shared" si="63"/>
        <v>0</v>
      </c>
      <c r="AB21" s="42">
        <f>COUNTIF(AB8:AB17,"No")</f>
        <v>0</v>
      </c>
      <c r="AC21" s="38"/>
      <c r="AD21" s="42">
        <f t="shared" si="61"/>
        <v>0</v>
      </c>
      <c r="AE21" s="42">
        <f t="shared" si="61"/>
        <v>0</v>
      </c>
      <c r="AF21" s="42">
        <f t="shared" si="61"/>
        <v>0</v>
      </c>
      <c r="AG21" s="42">
        <f t="shared" ref="AG21:AI21" si="64">COUNTIF(AG8:AG17,"No")</f>
        <v>0</v>
      </c>
      <c r="AH21" s="42">
        <f t="shared" si="64"/>
        <v>0</v>
      </c>
      <c r="AI21" s="42">
        <f t="shared" si="64"/>
        <v>0</v>
      </c>
      <c r="AJ21" s="42">
        <f t="shared" si="61"/>
        <v>0</v>
      </c>
      <c r="AK21" s="42">
        <f t="shared" ref="AK21" si="65">COUNTIF(AK8:AK17,"No")</f>
        <v>0</v>
      </c>
      <c r="AL21" s="42">
        <f t="shared" si="61"/>
        <v>0</v>
      </c>
      <c r="AM21" s="42">
        <f t="shared" si="61"/>
        <v>0</v>
      </c>
      <c r="AN21" s="42">
        <f t="shared" si="61"/>
        <v>0</v>
      </c>
      <c r="AO21" s="42">
        <f t="shared" si="61"/>
        <v>0</v>
      </c>
      <c r="AP21" s="42">
        <f t="shared" ref="AP21:AQ21" si="66">COUNTIF(AP8:AP17,"No")</f>
        <v>0</v>
      </c>
      <c r="AQ21" s="42">
        <f t="shared" si="66"/>
        <v>0</v>
      </c>
      <c r="AR21" s="42">
        <f t="shared" si="61"/>
        <v>0</v>
      </c>
      <c r="AS21" s="42">
        <f t="shared" ref="AS21:AU21" si="67">COUNTIF(AS8:AS17,"No")</f>
        <v>0</v>
      </c>
      <c r="AT21" s="42">
        <f t="shared" ref="AT21" si="68">COUNTIF(AT8:AT17,"No")</f>
        <v>0</v>
      </c>
      <c r="AU21" s="42">
        <f t="shared" si="67"/>
        <v>0</v>
      </c>
      <c r="AV21" s="42">
        <f t="shared" si="61"/>
        <v>0</v>
      </c>
      <c r="AW21" s="42">
        <f t="shared" si="61"/>
        <v>0</v>
      </c>
      <c r="AX21" s="42">
        <f t="shared" si="61"/>
        <v>0</v>
      </c>
      <c r="AY21" s="42">
        <f t="shared" si="61"/>
        <v>0</v>
      </c>
      <c r="AZ21" s="42">
        <f t="shared" ref="AZ21:BE21" si="69">COUNTIF(AZ8:AZ17,"No")</f>
        <v>0</v>
      </c>
      <c r="BA21" s="42">
        <f t="shared" si="69"/>
        <v>0</v>
      </c>
      <c r="BB21" s="42">
        <f t="shared" si="69"/>
        <v>0</v>
      </c>
      <c r="BC21" s="42">
        <f t="shared" si="69"/>
        <v>0</v>
      </c>
      <c r="BD21" s="42">
        <f t="shared" si="69"/>
        <v>0</v>
      </c>
      <c r="BE21" s="42">
        <f t="shared" si="69"/>
        <v>0</v>
      </c>
      <c r="BF21" s="42">
        <f t="shared" si="61"/>
        <v>0</v>
      </c>
      <c r="BG21" s="42">
        <f t="shared" si="61"/>
        <v>0</v>
      </c>
      <c r="BH21" s="42">
        <f t="shared" ref="BH21:BL21" si="70">COUNTIF(BH8:BH17,"No")</f>
        <v>0</v>
      </c>
      <c r="BI21" s="42">
        <f t="shared" si="70"/>
        <v>0</v>
      </c>
      <c r="BJ21" s="42">
        <f t="shared" si="70"/>
        <v>0</v>
      </c>
      <c r="BK21" s="42">
        <f t="shared" si="70"/>
        <v>0</v>
      </c>
      <c r="BL21" s="42">
        <f t="shared" si="70"/>
        <v>0</v>
      </c>
      <c r="BM21" s="42">
        <f t="shared" ref="BM21:CC21" si="71">COUNTIF(BM8:BM17,"No")</f>
        <v>0</v>
      </c>
      <c r="BN21" s="42">
        <f t="shared" si="71"/>
        <v>0</v>
      </c>
      <c r="BO21" s="42">
        <f t="shared" si="71"/>
        <v>0</v>
      </c>
      <c r="BP21" s="42">
        <f t="shared" si="71"/>
        <v>0</v>
      </c>
      <c r="BQ21" s="42">
        <f t="shared" si="71"/>
        <v>0</v>
      </c>
      <c r="BR21" s="42">
        <f t="shared" ref="BR21" si="72">COUNTIF(BR8:BR17,"No")</f>
        <v>0</v>
      </c>
      <c r="BS21" s="42">
        <f t="shared" si="71"/>
        <v>0</v>
      </c>
      <c r="BT21" s="42">
        <f t="shared" si="71"/>
        <v>0</v>
      </c>
      <c r="BU21" s="42">
        <f t="shared" si="71"/>
        <v>0</v>
      </c>
      <c r="BV21" s="42">
        <f t="shared" si="71"/>
        <v>0</v>
      </c>
      <c r="BW21" s="42">
        <f t="shared" si="71"/>
        <v>0</v>
      </c>
      <c r="BX21" s="42">
        <f t="shared" ref="BX21" si="73">COUNTIF(BX8:BX17,"No")</f>
        <v>0</v>
      </c>
      <c r="BY21" s="42">
        <f t="shared" si="71"/>
        <v>0</v>
      </c>
      <c r="BZ21" s="42">
        <f t="shared" ref="BZ21" si="74">COUNTIF(BZ8:BZ17,"No")</f>
        <v>0</v>
      </c>
      <c r="CA21" s="42">
        <f t="shared" ref="CA21:CB21" si="75">COUNTIF(CA8:CA17,"No")</f>
        <v>0</v>
      </c>
      <c r="CB21" s="42">
        <f t="shared" si="75"/>
        <v>0</v>
      </c>
      <c r="CC21" s="42">
        <f t="shared" si="71"/>
        <v>0</v>
      </c>
    </row>
    <row r="22" spans="1:81" s="5" customFormat="1" x14ac:dyDescent="0.25">
      <c r="A22" s="13" t="s">
        <v>20</v>
      </c>
      <c r="B22" s="39"/>
      <c r="C22" s="39"/>
      <c r="D22" s="39"/>
      <c r="E22" s="39"/>
      <c r="F22" s="39"/>
      <c r="G22" s="39"/>
      <c r="H22" s="39"/>
      <c r="I22" s="39"/>
      <c r="J22" s="39"/>
      <c r="K22" s="39"/>
      <c r="L22" s="39"/>
      <c r="M22" s="39"/>
      <c r="N22" s="43" t="str">
        <f t="shared" ref="N22:O22" si="76">IF(ISERROR(N21/N23),"%",N21/N23*100)</f>
        <v>%</v>
      </c>
      <c r="O22" s="43" t="str">
        <f t="shared" si="76"/>
        <v>%</v>
      </c>
      <c r="P22" s="43" t="str">
        <f t="shared" ref="P22:BG22" si="77">IF(ISERROR(P21/P23),"%",P21/P23*100)</f>
        <v>%</v>
      </c>
      <c r="Q22" s="43" t="str">
        <f t="shared" ref="Q22:S22" si="78">IF(ISERROR(Q21/Q23),"%",Q21/Q23*100)</f>
        <v>%</v>
      </c>
      <c r="R22" s="43" t="str">
        <f t="shared" si="78"/>
        <v>%</v>
      </c>
      <c r="S22" s="43" t="str">
        <f t="shared" si="78"/>
        <v>%</v>
      </c>
      <c r="T22" s="43" t="str">
        <f t="shared" ref="T22:AA22" si="79">IF(ISERROR(T21/T23),"%",T21/T23*100)</f>
        <v>%</v>
      </c>
      <c r="U22" s="43" t="str">
        <f t="shared" si="79"/>
        <v>%</v>
      </c>
      <c r="V22" s="43" t="str">
        <f t="shared" si="79"/>
        <v>%</v>
      </c>
      <c r="W22" s="43" t="str">
        <f t="shared" si="79"/>
        <v>%</v>
      </c>
      <c r="X22" s="43" t="str">
        <f t="shared" si="79"/>
        <v>%</v>
      </c>
      <c r="Y22" s="43" t="str">
        <f t="shared" si="79"/>
        <v>%</v>
      </c>
      <c r="Z22" s="43" t="str">
        <f t="shared" si="79"/>
        <v>%</v>
      </c>
      <c r="AA22" s="43" t="str">
        <f t="shared" si="79"/>
        <v>%</v>
      </c>
      <c r="AB22" s="43" t="str">
        <f t="shared" si="77"/>
        <v>%</v>
      </c>
      <c r="AC22" s="39"/>
      <c r="AD22" s="43" t="str">
        <f t="shared" si="77"/>
        <v>%</v>
      </c>
      <c r="AE22" s="43" t="str">
        <f t="shared" si="77"/>
        <v>%</v>
      </c>
      <c r="AF22" s="43" t="str">
        <f t="shared" si="77"/>
        <v>%</v>
      </c>
      <c r="AG22" s="43" t="str">
        <f t="shared" ref="AG22:AI22" si="80">IF(ISERROR(AG21/AG23),"%",AG21/AG23*100)</f>
        <v>%</v>
      </c>
      <c r="AH22" s="43" t="str">
        <f t="shared" si="80"/>
        <v>%</v>
      </c>
      <c r="AI22" s="43" t="str">
        <f t="shared" si="80"/>
        <v>%</v>
      </c>
      <c r="AJ22" s="43" t="str">
        <f t="shared" si="77"/>
        <v>%</v>
      </c>
      <c r="AK22" s="43" t="str">
        <f t="shared" ref="AK22" si="81">IF(ISERROR(AK21/AK23),"%",AK21/AK23*100)</f>
        <v>%</v>
      </c>
      <c r="AL22" s="43" t="str">
        <f t="shared" si="77"/>
        <v>%</v>
      </c>
      <c r="AM22" s="43" t="str">
        <f t="shared" si="77"/>
        <v>%</v>
      </c>
      <c r="AN22" s="43" t="str">
        <f t="shared" si="77"/>
        <v>%</v>
      </c>
      <c r="AO22" s="43" t="str">
        <f t="shared" si="77"/>
        <v>%</v>
      </c>
      <c r="AP22" s="43" t="str">
        <f t="shared" ref="AP22:AQ22" si="82">IF(ISERROR(AP21/AP23),"%",AP21/AP23*100)</f>
        <v>%</v>
      </c>
      <c r="AQ22" s="43" t="str">
        <f t="shared" si="82"/>
        <v>%</v>
      </c>
      <c r="AR22" s="43" t="str">
        <f t="shared" si="77"/>
        <v>%</v>
      </c>
      <c r="AS22" s="43" t="str">
        <f t="shared" ref="AS22:AU22" si="83">IF(ISERROR(AS21/AS23),"%",AS21/AS23*100)</f>
        <v>%</v>
      </c>
      <c r="AT22" s="43" t="str">
        <f t="shared" ref="AT22" si="84">IF(ISERROR(AT21/AT23),"%",AT21/AT23*100)</f>
        <v>%</v>
      </c>
      <c r="AU22" s="43" t="str">
        <f t="shared" si="83"/>
        <v>%</v>
      </c>
      <c r="AV22" s="43" t="str">
        <f t="shared" si="77"/>
        <v>%</v>
      </c>
      <c r="AW22" s="43" t="str">
        <f t="shared" si="77"/>
        <v>%</v>
      </c>
      <c r="AX22" s="43" t="str">
        <f t="shared" si="77"/>
        <v>%</v>
      </c>
      <c r="AY22" s="43" t="str">
        <f t="shared" si="77"/>
        <v>%</v>
      </c>
      <c r="AZ22" s="43" t="str">
        <f t="shared" ref="AZ22:BE22" si="85">IF(ISERROR(AZ21/AZ23),"%",AZ21/AZ23*100)</f>
        <v>%</v>
      </c>
      <c r="BA22" s="43" t="str">
        <f t="shared" si="85"/>
        <v>%</v>
      </c>
      <c r="BB22" s="43" t="str">
        <f t="shared" si="85"/>
        <v>%</v>
      </c>
      <c r="BC22" s="43" t="str">
        <f t="shared" si="85"/>
        <v>%</v>
      </c>
      <c r="BD22" s="43" t="str">
        <f t="shared" si="85"/>
        <v>%</v>
      </c>
      <c r="BE22" s="43" t="str">
        <f t="shared" si="85"/>
        <v>%</v>
      </c>
      <c r="BF22" s="43" t="str">
        <f t="shared" si="77"/>
        <v>%</v>
      </c>
      <c r="BG22" s="43" t="str">
        <f t="shared" si="77"/>
        <v>%</v>
      </c>
      <c r="BH22" s="43" t="str">
        <f t="shared" ref="BH22:BL22" si="86">IF(ISERROR(BH21/BH23),"%",BH21/BH23*100)</f>
        <v>%</v>
      </c>
      <c r="BI22" s="43" t="str">
        <f t="shared" si="86"/>
        <v>%</v>
      </c>
      <c r="BJ22" s="43" t="str">
        <f t="shared" si="86"/>
        <v>%</v>
      </c>
      <c r="BK22" s="43" t="str">
        <f t="shared" si="86"/>
        <v>%</v>
      </c>
      <c r="BL22" s="43" t="str">
        <f t="shared" si="86"/>
        <v>%</v>
      </c>
      <c r="BM22" s="43" t="str">
        <f t="shared" ref="BM22:CC22" si="87">IF(ISERROR(BM21/BM23),"%",BM21/BM23*100)</f>
        <v>%</v>
      </c>
      <c r="BN22" s="43" t="str">
        <f t="shared" si="87"/>
        <v>%</v>
      </c>
      <c r="BO22" s="43" t="str">
        <f t="shared" si="87"/>
        <v>%</v>
      </c>
      <c r="BP22" s="43" t="str">
        <f t="shared" si="87"/>
        <v>%</v>
      </c>
      <c r="BQ22" s="43" t="str">
        <f t="shared" si="87"/>
        <v>%</v>
      </c>
      <c r="BR22" s="43" t="str">
        <f t="shared" ref="BR22" si="88">IF(ISERROR(BR21/BR23),"%",BR21/BR23*100)</f>
        <v>%</v>
      </c>
      <c r="BS22" s="43" t="str">
        <f t="shared" si="87"/>
        <v>%</v>
      </c>
      <c r="BT22" s="43" t="str">
        <f t="shared" si="87"/>
        <v>%</v>
      </c>
      <c r="BU22" s="43" t="str">
        <f t="shared" si="87"/>
        <v>%</v>
      </c>
      <c r="BV22" s="43" t="str">
        <f t="shared" si="87"/>
        <v>%</v>
      </c>
      <c r="BW22" s="43" t="str">
        <f t="shared" si="87"/>
        <v>%</v>
      </c>
      <c r="BX22" s="43" t="str">
        <f t="shared" ref="BX22" si="89">IF(ISERROR(BX21/BX23),"%",BX21/BX23*100)</f>
        <v>%</v>
      </c>
      <c r="BY22" s="43" t="str">
        <f t="shared" si="87"/>
        <v>%</v>
      </c>
      <c r="BZ22" s="43" t="str">
        <f t="shared" ref="BZ22" si="90">IF(ISERROR(BZ21/BZ23),"%",BZ21/BZ23*100)</f>
        <v>%</v>
      </c>
      <c r="CA22" s="43" t="str">
        <f t="shared" ref="CA22:CB22" si="91">IF(ISERROR(CA21/CA23),"%",CA21/CA23*100)</f>
        <v>%</v>
      </c>
      <c r="CB22" s="43" t="str">
        <f t="shared" si="91"/>
        <v>%</v>
      </c>
      <c r="CC22" s="43" t="str">
        <f t="shared" si="87"/>
        <v>%</v>
      </c>
    </row>
    <row r="23" spans="1:81" s="16" customFormat="1" x14ac:dyDescent="0.25">
      <c r="A23" s="12" t="s">
        <v>21</v>
      </c>
      <c r="B23" s="38"/>
      <c r="C23" s="38"/>
      <c r="D23" s="38"/>
      <c r="E23" s="38"/>
      <c r="F23" s="38"/>
      <c r="G23" s="38"/>
      <c r="H23" s="38"/>
      <c r="I23" s="38"/>
      <c r="J23" s="38"/>
      <c r="K23" s="38"/>
      <c r="L23" s="38"/>
      <c r="M23" s="38"/>
      <c r="N23" s="42">
        <f t="shared" ref="N23:O23" si="92">SUM(N19+N21)</f>
        <v>0</v>
      </c>
      <c r="O23" s="42">
        <f t="shared" si="92"/>
        <v>0</v>
      </c>
      <c r="P23" s="42">
        <f t="shared" ref="P23:BG23" si="93">SUM(P19+P21)</f>
        <v>0</v>
      </c>
      <c r="Q23" s="42">
        <f t="shared" ref="Q23:S23" si="94">SUM(Q19+Q21)</f>
        <v>0</v>
      </c>
      <c r="R23" s="42">
        <f t="shared" si="94"/>
        <v>0</v>
      </c>
      <c r="S23" s="42">
        <f t="shared" si="94"/>
        <v>0</v>
      </c>
      <c r="T23" s="42">
        <f t="shared" ref="T23:AA23" si="95">SUM(T19+T21)</f>
        <v>0</v>
      </c>
      <c r="U23" s="42">
        <f t="shared" si="95"/>
        <v>0</v>
      </c>
      <c r="V23" s="42">
        <f t="shared" si="95"/>
        <v>0</v>
      </c>
      <c r="W23" s="42">
        <f t="shared" si="95"/>
        <v>0</v>
      </c>
      <c r="X23" s="42">
        <f t="shared" si="95"/>
        <v>0</v>
      </c>
      <c r="Y23" s="42">
        <f t="shared" si="95"/>
        <v>0</v>
      </c>
      <c r="Z23" s="42">
        <f t="shared" si="95"/>
        <v>0</v>
      </c>
      <c r="AA23" s="42">
        <f t="shared" si="95"/>
        <v>0</v>
      </c>
      <c r="AB23" s="42">
        <f t="shared" si="93"/>
        <v>0</v>
      </c>
      <c r="AC23" s="38"/>
      <c r="AD23" s="42">
        <f t="shared" si="93"/>
        <v>0</v>
      </c>
      <c r="AE23" s="42">
        <f t="shared" si="93"/>
        <v>0</v>
      </c>
      <c r="AF23" s="42">
        <f t="shared" si="93"/>
        <v>0</v>
      </c>
      <c r="AG23" s="42">
        <f t="shared" ref="AG23:AI23" si="96">SUM(AG19+AG21)</f>
        <v>0</v>
      </c>
      <c r="AH23" s="42">
        <f t="shared" si="96"/>
        <v>0</v>
      </c>
      <c r="AI23" s="42">
        <f t="shared" si="96"/>
        <v>0</v>
      </c>
      <c r="AJ23" s="42">
        <f t="shared" si="93"/>
        <v>0</v>
      </c>
      <c r="AK23" s="42">
        <f t="shared" ref="AK23" si="97">SUM(AK19+AK21)</f>
        <v>0</v>
      </c>
      <c r="AL23" s="42">
        <f t="shared" si="93"/>
        <v>0</v>
      </c>
      <c r="AM23" s="42">
        <f t="shared" si="93"/>
        <v>0</v>
      </c>
      <c r="AN23" s="42">
        <f t="shared" si="93"/>
        <v>0</v>
      </c>
      <c r="AO23" s="42">
        <f t="shared" si="93"/>
        <v>0</v>
      </c>
      <c r="AP23" s="42">
        <f t="shared" ref="AP23:AQ23" si="98">SUM(AP19+AP21)</f>
        <v>0</v>
      </c>
      <c r="AQ23" s="42">
        <f t="shared" si="98"/>
        <v>0</v>
      </c>
      <c r="AR23" s="42">
        <f t="shared" si="93"/>
        <v>0</v>
      </c>
      <c r="AS23" s="42">
        <f t="shared" ref="AS23:AU23" si="99">SUM(AS19+AS21)</f>
        <v>0</v>
      </c>
      <c r="AT23" s="42">
        <f t="shared" ref="AT23" si="100">SUM(AT19+AT21)</f>
        <v>0</v>
      </c>
      <c r="AU23" s="42">
        <f t="shared" si="99"/>
        <v>0</v>
      </c>
      <c r="AV23" s="42">
        <f t="shared" si="93"/>
        <v>0</v>
      </c>
      <c r="AW23" s="42">
        <f t="shared" si="93"/>
        <v>0</v>
      </c>
      <c r="AX23" s="42">
        <f t="shared" si="93"/>
        <v>0</v>
      </c>
      <c r="AY23" s="42">
        <f t="shared" si="93"/>
        <v>0</v>
      </c>
      <c r="AZ23" s="42">
        <f t="shared" ref="AZ23:BE23" si="101">SUM(AZ19+AZ21)</f>
        <v>0</v>
      </c>
      <c r="BA23" s="42">
        <f t="shared" si="101"/>
        <v>0</v>
      </c>
      <c r="BB23" s="42">
        <f t="shared" si="101"/>
        <v>0</v>
      </c>
      <c r="BC23" s="42">
        <f t="shared" si="101"/>
        <v>0</v>
      </c>
      <c r="BD23" s="42">
        <f t="shared" si="101"/>
        <v>0</v>
      </c>
      <c r="BE23" s="42">
        <f t="shared" si="101"/>
        <v>0</v>
      </c>
      <c r="BF23" s="42">
        <f t="shared" si="93"/>
        <v>0</v>
      </c>
      <c r="BG23" s="42">
        <f t="shared" si="93"/>
        <v>0</v>
      </c>
      <c r="BH23" s="42">
        <f t="shared" ref="BH23:BL23" si="102">SUM(BH19+BH21)</f>
        <v>0</v>
      </c>
      <c r="BI23" s="42">
        <f t="shared" si="102"/>
        <v>0</v>
      </c>
      <c r="BJ23" s="42">
        <f t="shared" si="102"/>
        <v>0</v>
      </c>
      <c r="BK23" s="42">
        <f t="shared" si="102"/>
        <v>0</v>
      </c>
      <c r="BL23" s="42">
        <f t="shared" si="102"/>
        <v>0</v>
      </c>
      <c r="BM23" s="42">
        <f t="shared" ref="BM23:CC23" si="103">SUM(BM19+BM21)</f>
        <v>0</v>
      </c>
      <c r="BN23" s="42">
        <f t="shared" si="103"/>
        <v>0</v>
      </c>
      <c r="BO23" s="42">
        <f t="shared" si="103"/>
        <v>0</v>
      </c>
      <c r="BP23" s="42">
        <f t="shared" si="103"/>
        <v>0</v>
      </c>
      <c r="BQ23" s="42">
        <f t="shared" si="103"/>
        <v>0</v>
      </c>
      <c r="BR23" s="42">
        <f t="shared" ref="BR23" si="104">SUM(BR19+BR21)</f>
        <v>0</v>
      </c>
      <c r="BS23" s="42">
        <f t="shared" si="103"/>
        <v>0</v>
      </c>
      <c r="BT23" s="42">
        <f t="shared" si="103"/>
        <v>0</v>
      </c>
      <c r="BU23" s="42">
        <f t="shared" si="103"/>
        <v>0</v>
      </c>
      <c r="BV23" s="42">
        <f t="shared" si="103"/>
        <v>0</v>
      </c>
      <c r="BW23" s="42">
        <f t="shared" si="103"/>
        <v>0</v>
      </c>
      <c r="BX23" s="42">
        <f t="shared" ref="BX23" si="105">SUM(BX19+BX21)</f>
        <v>0</v>
      </c>
      <c r="BY23" s="42">
        <f t="shared" si="103"/>
        <v>0</v>
      </c>
      <c r="BZ23" s="42">
        <f t="shared" ref="BZ23" si="106">SUM(BZ19+BZ21)</f>
        <v>0</v>
      </c>
      <c r="CA23" s="42">
        <f t="shared" ref="CA23:CB23" si="107">SUM(CA19+CA21)</f>
        <v>0</v>
      </c>
      <c r="CB23" s="42">
        <f t="shared" si="107"/>
        <v>0</v>
      </c>
      <c r="CC23" s="42">
        <f t="shared" si="103"/>
        <v>0</v>
      </c>
    </row>
    <row r="24" spans="1:81" s="4" customFormat="1" ht="31.5" x14ac:dyDescent="0.25">
      <c r="A24" s="13" t="s">
        <v>109</v>
      </c>
      <c r="B24" s="39"/>
      <c r="C24" s="39"/>
      <c r="D24" s="39"/>
      <c r="E24" s="39"/>
      <c r="F24" s="39"/>
      <c r="G24" s="39"/>
      <c r="H24" s="39"/>
      <c r="I24" s="39"/>
      <c r="J24" s="39"/>
      <c r="K24" s="39"/>
      <c r="L24" s="39"/>
      <c r="M24" s="39"/>
      <c r="N24" s="2">
        <f t="shared" ref="N24:O24" si="108">COUNTIF(N8:N17,"") + COUNTIF(N8:N17,"Not documented") + COUNTIF(N8:N17,"Insufficient data")</f>
        <v>10</v>
      </c>
      <c r="O24" s="2">
        <f t="shared" si="108"/>
        <v>0</v>
      </c>
      <c r="P24" s="2">
        <f t="shared" ref="P24:BG24" si="109">COUNTIF(P8:P17,"") + COUNTIF(P8:P17,"Not documented") + COUNTIF(P8:P17,"Insufficient data")</f>
        <v>0</v>
      </c>
      <c r="Q24" s="2">
        <f t="shared" ref="Q24:R24" si="110">COUNTIF(Q8:Q17,"") + COUNTIF(Q8:Q17,"Not documented") + COUNTIF(Q8:Q17,"Insufficient data")</f>
        <v>0</v>
      </c>
      <c r="R24" s="2">
        <f t="shared" si="110"/>
        <v>0</v>
      </c>
      <c r="S24" s="2">
        <f>COUNTIF(S8:S17,"") + COUNTIF(S8:S17,"Not documented") + COUNTIF(S8:S17,"Insufficient data")</f>
        <v>0</v>
      </c>
      <c r="T24" s="2">
        <f t="shared" ref="T24:AA24" si="111">COUNTIF(T8:T17,"") + COUNTIF(T8:T17,"Not documented") + COUNTIF(T8:T17,"Insufficient data")</f>
        <v>10</v>
      </c>
      <c r="U24" s="2">
        <f t="shared" si="111"/>
        <v>0</v>
      </c>
      <c r="V24" s="2">
        <f t="shared" si="111"/>
        <v>0</v>
      </c>
      <c r="W24" s="2">
        <f t="shared" si="111"/>
        <v>0</v>
      </c>
      <c r="X24" s="2">
        <f t="shared" si="111"/>
        <v>0</v>
      </c>
      <c r="Y24" s="2">
        <f t="shared" si="111"/>
        <v>0</v>
      </c>
      <c r="Z24" s="2">
        <f t="shared" si="111"/>
        <v>0</v>
      </c>
      <c r="AA24" s="2">
        <f t="shared" si="111"/>
        <v>0</v>
      </c>
      <c r="AB24" s="2">
        <f>COUNTIF(AB8:AB17,"") + COUNTIF(AB8:AB17,"Not documented") + COUNTIF(AB8:AB17,"Insufficient data")</f>
        <v>10</v>
      </c>
      <c r="AC24" s="39"/>
      <c r="AD24" s="2">
        <f t="shared" si="109"/>
        <v>0</v>
      </c>
      <c r="AE24" s="2">
        <f t="shared" si="109"/>
        <v>0</v>
      </c>
      <c r="AF24" s="2">
        <f t="shared" si="109"/>
        <v>0</v>
      </c>
      <c r="AG24" s="2">
        <f t="shared" ref="AG24:AI24" si="112">COUNTIF(AG8:AG17,"") + COUNTIF(AG8:AG17,"Not documented") + COUNTIF(AG8:AG17,"Insufficient data")</f>
        <v>0</v>
      </c>
      <c r="AH24" s="2">
        <f t="shared" si="112"/>
        <v>0</v>
      </c>
      <c r="AI24" s="2">
        <f t="shared" si="112"/>
        <v>0</v>
      </c>
      <c r="AJ24" s="2">
        <f t="shared" si="109"/>
        <v>0</v>
      </c>
      <c r="AK24" s="2">
        <f t="shared" ref="AK24" si="113">COUNTIF(AK8:AK17,"") + COUNTIF(AK8:AK17,"Not documented") + COUNTIF(AK8:AK17,"Insufficient data")</f>
        <v>0</v>
      </c>
      <c r="AL24" s="2">
        <f t="shared" ref="AL24:AR24" si="114">COUNTIF(AL8:AL17,"") + COUNTIF(AL8:AL17,"Not required") + COUNTIF(AL8:AL17,"Insufficient data")</f>
        <v>10</v>
      </c>
      <c r="AM24" s="2">
        <f t="shared" si="114"/>
        <v>10</v>
      </c>
      <c r="AN24" s="2">
        <f t="shared" si="114"/>
        <v>10</v>
      </c>
      <c r="AO24" s="2">
        <f t="shared" si="114"/>
        <v>10</v>
      </c>
      <c r="AP24" s="2">
        <f t="shared" si="114"/>
        <v>10</v>
      </c>
      <c r="AQ24" s="2">
        <f t="shared" si="114"/>
        <v>10</v>
      </c>
      <c r="AR24" s="2">
        <f t="shared" si="114"/>
        <v>10</v>
      </c>
      <c r="AS24" s="2">
        <f t="shared" ref="AS24:AW24" si="115">COUNTIF(AS8:AS17,"") + COUNTIF(AS8:AS17,"Not documented") + COUNTIF(AS8:AS17,"Insufficient data")</f>
        <v>10</v>
      </c>
      <c r="AT24" s="2">
        <f t="shared" ref="AT24" si="116">COUNTIF(AT8:AT17,"") + COUNTIF(AT8:AT17,"Not documented") + COUNTIF(AT8:AT17,"Insufficient data")</f>
        <v>10</v>
      </c>
      <c r="AU24" s="2">
        <f t="shared" si="115"/>
        <v>10</v>
      </c>
      <c r="AV24" s="2">
        <f t="shared" si="115"/>
        <v>10</v>
      </c>
      <c r="AW24" s="2">
        <f t="shared" si="115"/>
        <v>10</v>
      </c>
      <c r="AX24" s="2">
        <f t="shared" ref="AX24:BE24" si="117">COUNTIF(AX8:AX17,"") + COUNTIF(AX8:AX17,"Not required") + COUNTIF(AX8:AX17,"Insufficient data")</f>
        <v>10</v>
      </c>
      <c r="AY24" s="2">
        <f t="shared" si="117"/>
        <v>10</v>
      </c>
      <c r="AZ24" s="2">
        <f t="shared" si="117"/>
        <v>10</v>
      </c>
      <c r="BA24" s="2">
        <f t="shared" si="117"/>
        <v>10</v>
      </c>
      <c r="BB24" s="2">
        <f t="shared" si="117"/>
        <v>10</v>
      </c>
      <c r="BC24" s="2">
        <f t="shared" si="117"/>
        <v>10</v>
      </c>
      <c r="BD24" s="2">
        <f t="shared" si="117"/>
        <v>10</v>
      </c>
      <c r="BE24" s="2">
        <f t="shared" si="117"/>
        <v>10</v>
      </c>
      <c r="BF24" s="2">
        <f t="shared" si="109"/>
        <v>10</v>
      </c>
      <c r="BG24" s="2">
        <f t="shared" si="109"/>
        <v>10</v>
      </c>
      <c r="BH24" s="2">
        <f t="shared" ref="BH24:BL24" si="118">COUNTIF(BH8:BH17,"") + COUNTIF(BH8:BH17,"Not documented") + COUNTIF(BH8:BH17,"Insufficient data")</f>
        <v>0</v>
      </c>
      <c r="BI24" s="2">
        <f t="shared" si="118"/>
        <v>10</v>
      </c>
      <c r="BJ24" s="2">
        <f t="shared" si="118"/>
        <v>10</v>
      </c>
      <c r="BK24" s="2">
        <f t="shared" si="118"/>
        <v>0</v>
      </c>
      <c r="BL24" s="2">
        <f t="shared" si="118"/>
        <v>0</v>
      </c>
      <c r="BM24" s="2">
        <f t="shared" ref="BM24:CC24" si="119">COUNTIF(BM8:BM17,"") + COUNTIF(BM8:BM17,"Not documented") + COUNTIF(BM8:BM17,"Insufficient data")</f>
        <v>0</v>
      </c>
      <c r="BN24" s="2">
        <f t="shared" si="119"/>
        <v>10</v>
      </c>
      <c r="BO24" s="2">
        <f t="shared" si="119"/>
        <v>10</v>
      </c>
      <c r="BP24" s="2">
        <f t="shared" si="119"/>
        <v>10</v>
      </c>
      <c r="BQ24" s="2">
        <f t="shared" si="119"/>
        <v>10</v>
      </c>
      <c r="BR24" s="2">
        <f t="shared" ref="BR24" si="120">COUNTIF(BR8:BR17,"") + COUNTIF(BR8:BR17,"Not documented") + COUNTIF(BR8:BR17,"Insufficient data")</f>
        <v>10</v>
      </c>
      <c r="BS24" s="2">
        <f t="shared" si="119"/>
        <v>10</v>
      </c>
      <c r="BT24" s="2">
        <f t="shared" si="119"/>
        <v>10</v>
      </c>
      <c r="BU24" s="2">
        <f t="shared" si="119"/>
        <v>10</v>
      </c>
      <c r="BV24" s="2">
        <f t="shared" si="119"/>
        <v>10</v>
      </c>
      <c r="BW24" s="2">
        <f t="shared" si="119"/>
        <v>10</v>
      </c>
      <c r="BX24" s="2">
        <f t="shared" ref="BX24" si="121">COUNTIF(BX8:BX17,"") + COUNTIF(BX8:BX17,"Not documented") + COUNTIF(BX8:BX17,"Insufficient data")</f>
        <v>10</v>
      </c>
      <c r="BY24" s="2">
        <f t="shared" si="119"/>
        <v>10</v>
      </c>
      <c r="BZ24" s="2">
        <f t="shared" ref="BZ24" si="122">COUNTIF(BZ8:BZ17,"") + COUNTIF(BZ8:BZ17,"Not documented") + COUNTIF(BZ8:BZ17,"Insufficient data")</f>
        <v>0</v>
      </c>
      <c r="CA24" s="2">
        <f t="shared" ref="CA24:CB24" si="123">COUNTIF(CA8:CA17,"") + COUNTIF(CA8:CA17,"Not documented") + COUNTIF(CA8:CA17,"Insufficient data")</f>
        <v>0</v>
      </c>
      <c r="CB24" s="2">
        <f t="shared" si="123"/>
        <v>0</v>
      </c>
      <c r="CC24" s="2">
        <f t="shared" si="119"/>
        <v>0</v>
      </c>
    </row>
    <row r="25" spans="1:81" x14ac:dyDescent="0.25">
      <c r="A25" s="13" t="s">
        <v>25</v>
      </c>
      <c r="B25" s="39"/>
      <c r="C25" s="39"/>
      <c r="D25" s="39"/>
      <c r="E25" s="39"/>
      <c r="F25" s="39"/>
      <c r="G25" s="39"/>
      <c r="H25" s="39"/>
      <c r="I25" s="39"/>
      <c r="J25" s="39"/>
      <c r="K25" s="39"/>
      <c r="L25" s="39"/>
      <c r="M25" s="39"/>
      <c r="N25" s="2">
        <f t="shared" ref="N25:O25" si="124">COUNTIF(N8:N17,"N/A") + COUNTIF(N8:N17,"Not applicable")</f>
        <v>0</v>
      </c>
      <c r="O25" s="2">
        <f t="shared" si="124"/>
        <v>0</v>
      </c>
      <c r="P25" s="2">
        <f t="shared" ref="P25:BG25" si="125">COUNTIF(P8:P17,"N/A") + COUNTIF(P8:P17,"Not applicable")</f>
        <v>0</v>
      </c>
      <c r="Q25" s="2">
        <f t="shared" ref="Q25:R25" si="126">COUNTIF(Q8:Q17,"N/A") + COUNTIF(Q8:Q17,"Not applicable")</f>
        <v>0</v>
      </c>
      <c r="R25" s="2">
        <f t="shared" si="126"/>
        <v>0</v>
      </c>
      <c r="S25" s="2">
        <f>COUNTIF(S8:S17,"N/A") + COUNTIF(S8:S17,"Not applicable")</f>
        <v>0</v>
      </c>
      <c r="T25" s="2">
        <f t="shared" ref="T25:AA25" si="127">COUNTIF(T8:T17,"N/A") + COUNTIF(T8:T17,"Not applicable")</f>
        <v>0</v>
      </c>
      <c r="U25" s="2">
        <f t="shared" si="127"/>
        <v>0</v>
      </c>
      <c r="V25" s="2">
        <f t="shared" si="127"/>
        <v>0</v>
      </c>
      <c r="W25" s="2">
        <f t="shared" si="127"/>
        <v>0</v>
      </c>
      <c r="X25" s="2">
        <f t="shared" si="127"/>
        <v>0</v>
      </c>
      <c r="Y25" s="2">
        <f t="shared" si="127"/>
        <v>0</v>
      </c>
      <c r="Z25" s="2">
        <f t="shared" si="127"/>
        <v>0</v>
      </c>
      <c r="AA25" s="2">
        <f t="shared" si="127"/>
        <v>0</v>
      </c>
      <c r="AB25" s="2">
        <f>COUNTIF(AB8:AB17,"N/A") + COUNTIF(AB8:AB17,"Not applicable")</f>
        <v>0</v>
      </c>
      <c r="AC25" s="39"/>
      <c r="AD25" s="2">
        <f t="shared" si="125"/>
        <v>0</v>
      </c>
      <c r="AE25" s="2">
        <f t="shared" si="125"/>
        <v>0</v>
      </c>
      <c r="AF25" s="2">
        <f t="shared" si="125"/>
        <v>0</v>
      </c>
      <c r="AG25" s="2">
        <f t="shared" ref="AG25:AI25" si="128">COUNTIF(AG8:AG17,"N/A") + COUNTIF(AG8:AG17,"Not applicable")</f>
        <v>0</v>
      </c>
      <c r="AH25" s="2">
        <f t="shared" si="128"/>
        <v>0</v>
      </c>
      <c r="AI25" s="2">
        <f t="shared" si="128"/>
        <v>0</v>
      </c>
      <c r="AJ25" s="2">
        <f t="shared" si="125"/>
        <v>0</v>
      </c>
      <c r="AK25" s="2">
        <f t="shared" ref="AK25" si="129">COUNTIF(AK8:AK17,"N/A") + COUNTIF(AK8:AK17,"Not applicable")</f>
        <v>0</v>
      </c>
      <c r="AL25" s="2">
        <f t="shared" si="125"/>
        <v>0</v>
      </c>
      <c r="AM25" s="2">
        <f t="shared" si="125"/>
        <v>0</v>
      </c>
      <c r="AN25" s="2">
        <f t="shared" si="125"/>
        <v>0</v>
      </c>
      <c r="AO25" s="2">
        <f t="shared" si="125"/>
        <v>0</v>
      </c>
      <c r="AP25" s="2">
        <f t="shared" ref="AP25:AQ25" si="130">COUNTIF(AP8:AP17,"N/A") + COUNTIF(AP8:AP17,"Not applicable")</f>
        <v>0</v>
      </c>
      <c r="AQ25" s="2">
        <f t="shared" si="130"/>
        <v>0</v>
      </c>
      <c r="AR25" s="2">
        <f t="shared" si="125"/>
        <v>0</v>
      </c>
      <c r="AS25" s="2">
        <f t="shared" ref="AS25:AU25" si="131">COUNTIF(AS8:AS17,"N/A") + COUNTIF(AS8:AS17,"Not applicable")</f>
        <v>0</v>
      </c>
      <c r="AT25" s="2">
        <f t="shared" ref="AT25" si="132">COUNTIF(AT8:AT17,"N/A") + COUNTIF(AT8:AT17,"Not applicable")</f>
        <v>0</v>
      </c>
      <c r="AU25" s="2">
        <f t="shared" si="131"/>
        <v>0</v>
      </c>
      <c r="AV25" s="2">
        <f t="shared" si="125"/>
        <v>0</v>
      </c>
      <c r="AW25" s="2">
        <f t="shared" si="125"/>
        <v>0</v>
      </c>
      <c r="AX25" s="2">
        <f t="shared" si="125"/>
        <v>0</v>
      </c>
      <c r="AY25" s="2">
        <f t="shared" si="125"/>
        <v>0</v>
      </c>
      <c r="AZ25" s="2">
        <f t="shared" ref="AZ25:BE25" si="133">COUNTIF(AZ8:AZ17,"N/A") + COUNTIF(AZ8:AZ17,"Not applicable")</f>
        <v>0</v>
      </c>
      <c r="BA25" s="2">
        <f t="shared" si="133"/>
        <v>0</v>
      </c>
      <c r="BB25" s="2">
        <f t="shared" si="133"/>
        <v>0</v>
      </c>
      <c r="BC25" s="2">
        <f t="shared" si="133"/>
        <v>0</v>
      </c>
      <c r="BD25" s="2">
        <f t="shared" si="133"/>
        <v>0</v>
      </c>
      <c r="BE25" s="2">
        <f t="shared" si="133"/>
        <v>0</v>
      </c>
      <c r="BF25" s="2">
        <f t="shared" si="125"/>
        <v>0</v>
      </c>
      <c r="BG25" s="2">
        <f t="shared" si="125"/>
        <v>0</v>
      </c>
      <c r="BH25" s="2">
        <f t="shared" ref="BH25:BL25" si="134">COUNTIF(BH8:BH17,"N/A") + COUNTIF(BH8:BH17,"Not applicable")</f>
        <v>0</v>
      </c>
      <c r="BI25" s="2">
        <f t="shared" si="134"/>
        <v>0</v>
      </c>
      <c r="BJ25" s="2">
        <f t="shared" si="134"/>
        <v>0</v>
      </c>
      <c r="BK25" s="2">
        <f t="shared" si="134"/>
        <v>0</v>
      </c>
      <c r="BL25" s="2">
        <f t="shared" si="134"/>
        <v>0</v>
      </c>
      <c r="BM25" s="2">
        <f t="shared" ref="BM25:CC25" si="135">COUNTIF(BM8:BM17,"N/A") + COUNTIF(BM8:BM17,"Not applicable")</f>
        <v>0</v>
      </c>
      <c r="BN25" s="2">
        <f t="shared" si="135"/>
        <v>0</v>
      </c>
      <c r="BO25" s="2">
        <f t="shared" si="135"/>
        <v>0</v>
      </c>
      <c r="BP25" s="2">
        <f t="shared" si="135"/>
        <v>0</v>
      </c>
      <c r="BQ25" s="2">
        <f t="shared" si="135"/>
        <v>0</v>
      </c>
      <c r="BR25" s="2">
        <f t="shared" ref="BR25" si="136">COUNTIF(BR8:BR17,"N/A") + COUNTIF(BR8:BR17,"Not applicable")</f>
        <v>0</v>
      </c>
      <c r="BS25" s="2">
        <f t="shared" si="135"/>
        <v>0</v>
      </c>
      <c r="BT25" s="2">
        <f t="shared" si="135"/>
        <v>0</v>
      </c>
      <c r="BU25" s="2">
        <f t="shared" si="135"/>
        <v>0</v>
      </c>
      <c r="BV25" s="2">
        <f t="shared" si="135"/>
        <v>0</v>
      </c>
      <c r="BW25" s="2">
        <f t="shared" si="135"/>
        <v>0</v>
      </c>
      <c r="BX25" s="2">
        <f t="shared" ref="BX25" si="137">COUNTIF(BX8:BX17,"N/A") + COUNTIF(BX8:BX17,"Not applicable")</f>
        <v>0</v>
      </c>
      <c r="BY25" s="2">
        <f t="shared" si="135"/>
        <v>0</v>
      </c>
      <c r="BZ25" s="2">
        <f t="shared" ref="BZ25" si="138">COUNTIF(BZ8:BZ17,"N/A") + COUNTIF(BZ8:BZ17,"Not applicable")</f>
        <v>0</v>
      </c>
      <c r="CA25" s="2">
        <f t="shared" ref="CA25:CB25" si="139">COUNTIF(CA8:CA17,"N/A") + COUNTIF(CA8:CA17,"Not applicable")</f>
        <v>0</v>
      </c>
      <c r="CB25" s="2">
        <f t="shared" si="139"/>
        <v>0</v>
      </c>
      <c r="CC25" s="2">
        <f t="shared" si="135"/>
        <v>0</v>
      </c>
    </row>
    <row r="26" spans="1:81" s="16" customFormat="1" x14ac:dyDescent="0.25">
      <c r="A26" s="12" t="s">
        <v>30</v>
      </c>
      <c r="B26" s="39"/>
      <c r="C26" s="39"/>
      <c r="D26" s="39"/>
      <c r="E26" s="39"/>
      <c r="F26" s="39"/>
      <c r="G26" s="39"/>
      <c r="H26" s="39"/>
      <c r="I26" s="39"/>
      <c r="J26" s="39"/>
      <c r="K26" s="39"/>
      <c r="L26" s="39"/>
      <c r="M26" s="39"/>
      <c r="N26" s="42">
        <f t="shared" ref="N26:O26" si="140">N19+N21+N24+N25</f>
        <v>10</v>
      </c>
      <c r="O26" s="42">
        <f t="shared" si="140"/>
        <v>0</v>
      </c>
      <c r="P26" s="42">
        <f t="shared" ref="P26:BG26" si="141">P19+P21+P24+P25</f>
        <v>0</v>
      </c>
      <c r="Q26" s="42">
        <f t="shared" ref="Q26:S26" si="142">Q19+Q21+Q24+Q25</f>
        <v>0</v>
      </c>
      <c r="R26" s="42">
        <f t="shared" si="142"/>
        <v>0</v>
      </c>
      <c r="S26" s="42">
        <f t="shared" si="142"/>
        <v>0</v>
      </c>
      <c r="T26" s="42">
        <f t="shared" ref="T26:AA26" si="143">T19+T21+T24+T25</f>
        <v>10</v>
      </c>
      <c r="U26" s="42">
        <f t="shared" si="143"/>
        <v>0</v>
      </c>
      <c r="V26" s="42">
        <f t="shared" si="143"/>
        <v>0</v>
      </c>
      <c r="W26" s="42">
        <f t="shared" si="143"/>
        <v>0</v>
      </c>
      <c r="X26" s="42">
        <f t="shared" si="143"/>
        <v>0</v>
      </c>
      <c r="Y26" s="42">
        <f t="shared" si="143"/>
        <v>0</v>
      </c>
      <c r="Z26" s="42">
        <f t="shared" si="143"/>
        <v>0</v>
      </c>
      <c r="AA26" s="42">
        <f t="shared" si="143"/>
        <v>0</v>
      </c>
      <c r="AB26" s="42">
        <f t="shared" si="141"/>
        <v>10</v>
      </c>
      <c r="AC26" s="39"/>
      <c r="AD26" s="42">
        <f t="shared" si="141"/>
        <v>0</v>
      </c>
      <c r="AE26" s="42">
        <f t="shared" si="141"/>
        <v>0</v>
      </c>
      <c r="AF26" s="42">
        <f t="shared" si="141"/>
        <v>0</v>
      </c>
      <c r="AG26" s="42">
        <f t="shared" ref="AG26:AI26" si="144">AG19+AG21+AG24+AG25</f>
        <v>0</v>
      </c>
      <c r="AH26" s="42">
        <f t="shared" si="144"/>
        <v>0</v>
      </c>
      <c r="AI26" s="42">
        <f t="shared" si="144"/>
        <v>0</v>
      </c>
      <c r="AJ26" s="42">
        <f t="shared" si="141"/>
        <v>0</v>
      </c>
      <c r="AK26" s="42">
        <f t="shared" ref="AK26" si="145">AK19+AK21+AK24+AK25</f>
        <v>0</v>
      </c>
      <c r="AL26" s="42">
        <f t="shared" si="141"/>
        <v>10</v>
      </c>
      <c r="AM26" s="42">
        <f t="shared" si="141"/>
        <v>10</v>
      </c>
      <c r="AN26" s="42">
        <f t="shared" si="141"/>
        <v>10</v>
      </c>
      <c r="AO26" s="42">
        <f t="shared" si="141"/>
        <v>10</v>
      </c>
      <c r="AP26" s="42">
        <f t="shared" ref="AP26:AQ26" si="146">AP19+AP21+AP24+AP25</f>
        <v>10</v>
      </c>
      <c r="AQ26" s="42">
        <f t="shared" si="146"/>
        <v>10</v>
      </c>
      <c r="AR26" s="42">
        <f t="shared" si="141"/>
        <v>10</v>
      </c>
      <c r="AS26" s="42">
        <f t="shared" ref="AS26:AU26" si="147">AS19+AS21+AS24+AS25</f>
        <v>10</v>
      </c>
      <c r="AT26" s="42">
        <f t="shared" ref="AT26" si="148">AT19+AT21+AT24+AT25</f>
        <v>10</v>
      </c>
      <c r="AU26" s="42">
        <f t="shared" si="147"/>
        <v>10</v>
      </c>
      <c r="AV26" s="42">
        <f t="shared" si="141"/>
        <v>10</v>
      </c>
      <c r="AW26" s="42">
        <f t="shared" si="141"/>
        <v>10</v>
      </c>
      <c r="AX26" s="42">
        <f t="shared" si="141"/>
        <v>10</v>
      </c>
      <c r="AY26" s="42">
        <f t="shared" si="141"/>
        <v>10</v>
      </c>
      <c r="AZ26" s="42">
        <f t="shared" ref="AZ26:BE26" si="149">AZ19+AZ21+AZ24+AZ25</f>
        <v>10</v>
      </c>
      <c r="BA26" s="42">
        <f t="shared" si="149"/>
        <v>10</v>
      </c>
      <c r="BB26" s="42">
        <f t="shared" si="149"/>
        <v>10</v>
      </c>
      <c r="BC26" s="42">
        <f t="shared" si="149"/>
        <v>10</v>
      </c>
      <c r="BD26" s="42">
        <f t="shared" si="149"/>
        <v>10</v>
      </c>
      <c r="BE26" s="42">
        <f t="shared" si="149"/>
        <v>10</v>
      </c>
      <c r="BF26" s="42">
        <f t="shared" si="141"/>
        <v>10</v>
      </c>
      <c r="BG26" s="42">
        <f t="shared" si="141"/>
        <v>10</v>
      </c>
      <c r="BH26" s="42">
        <f t="shared" ref="BH26:BL26" si="150">BH19+BH21+BH24+BH25</f>
        <v>0</v>
      </c>
      <c r="BI26" s="42">
        <f t="shared" si="150"/>
        <v>10</v>
      </c>
      <c r="BJ26" s="42">
        <f t="shared" si="150"/>
        <v>10</v>
      </c>
      <c r="BK26" s="42">
        <f t="shared" si="150"/>
        <v>0</v>
      </c>
      <c r="BL26" s="42">
        <f t="shared" si="150"/>
        <v>0</v>
      </c>
      <c r="BM26" s="42">
        <f t="shared" ref="BM26:CC26" si="151">BM19+BM21+BM24+BM25</f>
        <v>0</v>
      </c>
      <c r="BN26" s="42">
        <f t="shared" si="151"/>
        <v>10</v>
      </c>
      <c r="BO26" s="42">
        <f t="shared" si="151"/>
        <v>10</v>
      </c>
      <c r="BP26" s="42">
        <f t="shared" si="151"/>
        <v>10</v>
      </c>
      <c r="BQ26" s="42">
        <f t="shared" si="151"/>
        <v>10</v>
      </c>
      <c r="BR26" s="42">
        <f t="shared" ref="BR26" si="152">BR19+BR21+BR24+BR25</f>
        <v>10</v>
      </c>
      <c r="BS26" s="42">
        <f t="shared" si="151"/>
        <v>10</v>
      </c>
      <c r="BT26" s="42">
        <f t="shared" si="151"/>
        <v>10</v>
      </c>
      <c r="BU26" s="42">
        <f t="shared" si="151"/>
        <v>10</v>
      </c>
      <c r="BV26" s="42">
        <f t="shared" si="151"/>
        <v>10</v>
      </c>
      <c r="BW26" s="42">
        <f t="shared" si="151"/>
        <v>10</v>
      </c>
      <c r="BX26" s="42">
        <f t="shared" ref="BX26" si="153">BX19+BX21+BX24+BX25</f>
        <v>10</v>
      </c>
      <c r="BY26" s="42">
        <f t="shared" si="151"/>
        <v>10</v>
      </c>
      <c r="BZ26" s="42">
        <f t="shared" ref="BZ26" si="154">BZ19+BZ21+BZ24+BZ25</f>
        <v>0</v>
      </c>
      <c r="CA26" s="42">
        <f t="shared" ref="CA26:CB26" si="155">CA19+CA21+CA24+CA25</f>
        <v>0</v>
      </c>
      <c r="CB26" s="42">
        <f t="shared" si="155"/>
        <v>0</v>
      </c>
      <c r="CC26" s="42">
        <f t="shared" si="151"/>
        <v>0</v>
      </c>
    </row>
    <row r="27" spans="1:81" s="126" customFormat="1" x14ac:dyDescent="0.25">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row>
    <row r="28" spans="1:81" s="126" customFormat="1" x14ac:dyDescent="0.25">
      <c r="A28" s="126" t="s">
        <v>64</v>
      </c>
      <c r="B28" s="128"/>
      <c r="C28" s="127"/>
      <c r="D28" s="127"/>
      <c r="E28" s="127"/>
      <c r="F28" s="127"/>
      <c r="G28" s="127"/>
      <c r="H28" s="127"/>
      <c r="I28" s="127"/>
      <c r="J28" s="127"/>
      <c r="K28" s="127"/>
      <c r="L28" s="127"/>
      <c r="M28" s="127"/>
      <c r="N28" s="127">
        <f t="shared" ref="N28:O28" si="156">COUNTIF(N8:N17,"")</f>
        <v>10</v>
      </c>
      <c r="O28" s="127">
        <f t="shared" si="156"/>
        <v>0</v>
      </c>
      <c r="P28" s="127">
        <f t="shared" ref="P28:BG28" si="157">COUNTIF(P8:P17,"")</f>
        <v>0</v>
      </c>
      <c r="Q28" s="127">
        <f t="shared" ref="Q28:R28" si="158">COUNTIF(Q8:Q17,"")</f>
        <v>0</v>
      </c>
      <c r="R28" s="127">
        <f t="shared" si="158"/>
        <v>0</v>
      </c>
      <c r="S28" s="127">
        <f>COUNTIF(S8:S17,"")</f>
        <v>0</v>
      </c>
      <c r="T28" s="127">
        <f t="shared" ref="T28:AA28" si="159">COUNTIF(T8:T17,"")</f>
        <v>10</v>
      </c>
      <c r="U28" s="127">
        <f t="shared" si="159"/>
        <v>0</v>
      </c>
      <c r="V28" s="127">
        <f t="shared" si="159"/>
        <v>0</v>
      </c>
      <c r="W28" s="127">
        <f t="shared" si="159"/>
        <v>0</v>
      </c>
      <c r="X28" s="127">
        <f t="shared" si="159"/>
        <v>0</v>
      </c>
      <c r="Y28" s="127">
        <f t="shared" si="159"/>
        <v>0</v>
      </c>
      <c r="Z28" s="127">
        <f t="shared" si="159"/>
        <v>0</v>
      </c>
      <c r="AA28" s="127">
        <f t="shared" si="159"/>
        <v>0</v>
      </c>
      <c r="AB28" s="127">
        <f>COUNTIF(AB8:AB17,"")</f>
        <v>10</v>
      </c>
      <c r="AC28" s="127"/>
      <c r="AD28" s="127">
        <f t="shared" si="157"/>
        <v>0</v>
      </c>
      <c r="AE28" s="127">
        <f t="shared" si="157"/>
        <v>0</v>
      </c>
      <c r="AF28" s="127">
        <f t="shared" si="157"/>
        <v>0</v>
      </c>
      <c r="AG28" s="127">
        <f t="shared" ref="AG28:AI28" si="160">COUNTIF(AG8:AG17,"")</f>
        <v>0</v>
      </c>
      <c r="AH28" s="127">
        <f t="shared" si="160"/>
        <v>0</v>
      </c>
      <c r="AI28" s="127">
        <f t="shared" si="160"/>
        <v>0</v>
      </c>
      <c r="AJ28" s="127">
        <f t="shared" si="157"/>
        <v>0</v>
      </c>
      <c r="AK28" s="127">
        <f t="shared" ref="AK28" si="161">COUNTIF(AK8:AK17,"")</f>
        <v>0</v>
      </c>
      <c r="AL28" s="127">
        <f t="shared" si="157"/>
        <v>10</v>
      </c>
      <c r="AM28" s="127">
        <f t="shared" si="157"/>
        <v>10</v>
      </c>
      <c r="AN28" s="127">
        <f t="shared" si="157"/>
        <v>10</v>
      </c>
      <c r="AO28" s="127">
        <f t="shared" si="157"/>
        <v>10</v>
      </c>
      <c r="AP28" s="127">
        <f t="shared" ref="AP28:AQ28" si="162">COUNTIF(AP8:AP17,"")</f>
        <v>10</v>
      </c>
      <c r="AQ28" s="127">
        <f t="shared" si="162"/>
        <v>10</v>
      </c>
      <c r="AR28" s="127">
        <f t="shared" si="157"/>
        <v>10</v>
      </c>
      <c r="AS28" s="127">
        <f t="shared" ref="AS28:AU28" si="163">COUNTIF(AS8:AS17,"")</f>
        <v>10</v>
      </c>
      <c r="AT28" s="127">
        <f t="shared" ref="AT28" si="164">COUNTIF(AT8:AT17,"")</f>
        <v>10</v>
      </c>
      <c r="AU28" s="127">
        <f t="shared" si="163"/>
        <v>10</v>
      </c>
      <c r="AV28" s="127">
        <f t="shared" si="157"/>
        <v>10</v>
      </c>
      <c r="AW28" s="127">
        <f t="shared" si="157"/>
        <v>10</v>
      </c>
      <c r="AX28" s="127">
        <f t="shared" si="157"/>
        <v>10</v>
      </c>
      <c r="AY28" s="127">
        <f t="shared" si="157"/>
        <v>10</v>
      </c>
      <c r="AZ28" s="127">
        <f t="shared" ref="AZ28:BE28" si="165">COUNTIF(AZ8:AZ17,"")</f>
        <v>10</v>
      </c>
      <c r="BA28" s="127">
        <f t="shared" si="165"/>
        <v>10</v>
      </c>
      <c r="BB28" s="127">
        <f t="shared" si="165"/>
        <v>10</v>
      </c>
      <c r="BC28" s="127">
        <f t="shared" si="165"/>
        <v>10</v>
      </c>
      <c r="BD28" s="127">
        <f t="shared" si="165"/>
        <v>10</v>
      </c>
      <c r="BE28" s="127">
        <f t="shared" si="165"/>
        <v>10</v>
      </c>
      <c r="BF28" s="127">
        <f t="shared" si="157"/>
        <v>10</v>
      </c>
      <c r="BG28" s="127">
        <f t="shared" si="157"/>
        <v>10</v>
      </c>
      <c r="BH28" s="127">
        <f t="shared" ref="BH28:BL28" si="166">COUNTIF(BH8:BH17,"")</f>
        <v>0</v>
      </c>
      <c r="BI28" s="127">
        <f t="shared" si="166"/>
        <v>10</v>
      </c>
      <c r="BJ28" s="127">
        <f t="shared" si="166"/>
        <v>10</v>
      </c>
      <c r="BK28" s="127">
        <f t="shared" si="166"/>
        <v>0</v>
      </c>
      <c r="BL28" s="127">
        <f t="shared" si="166"/>
        <v>0</v>
      </c>
      <c r="BM28" s="127">
        <f t="shared" ref="BM28:CC28" si="167">COUNTIF(BM8:BM17,"")</f>
        <v>0</v>
      </c>
      <c r="BN28" s="127">
        <f t="shared" si="167"/>
        <v>10</v>
      </c>
      <c r="BO28" s="127">
        <f t="shared" si="167"/>
        <v>10</v>
      </c>
      <c r="BP28" s="127">
        <f t="shared" si="167"/>
        <v>10</v>
      </c>
      <c r="BQ28" s="127">
        <f t="shared" si="167"/>
        <v>10</v>
      </c>
      <c r="BR28" s="127">
        <f t="shared" ref="BR28" si="168">COUNTIF(BR8:BR17,"")</f>
        <v>10</v>
      </c>
      <c r="BS28" s="127">
        <f t="shared" si="167"/>
        <v>10</v>
      </c>
      <c r="BT28" s="127">
        <f t="shared" si="167"/>
        <v>10</v>
      </c>
      <c r="BU28" s="127">
        <f t="shared" si="167"/>
        <v>10</v>
      </c>
      <c r="BV28" s="127">
        <f t="shared" si="167"/>
        <v>10</v>
      </c>
      <c r="BW28" s="127">
        <f t="shared" si="167"/>
        <v>10</v>
      </c>
      <c r="BX28" s="127">
        <f t="shared" ref="BX28" si="169">COUNTIF(BX8:BX17,"")</f>
        <v>10</v>
      </c>
      <c r="BY28" s="127">
        <f t="shared" si="167"/>
        <v>10</v>
      </c>
      <c r="BZ28" s="127">
        <f t="shared" ref="BZ28" si="170">COUNTIF(BZ8:BZ17,"")</f>
        <v>0</v>
      </c>
      <c r="CA28" s="127">
        <f t="shared" ref="CA28:CB28" si="171">COUNTIF(CA8:CA17,"")</f>
        <v>0</v>
      </c>
      <c r="CB28" s="127">
        <f t="shared" si="171"/>
        <v>0</v>
      </c>
      <c r="CC28" s="127">
        <f t="shared" si="167"/>
        <v>0</v>
      </c>
    </row>
    <row r="29" spans="1:81" s="127" customFormat="1" x14ac:dyDescent="0.25">
      <c r="A29" s="126" t="s">
        <v>76</v>
      </c>
      <c r="E29" s="128"/>
      <c r="F29" s="128"/>
      <c r="G29" s="128"/>
      <c r="H29" s="128"/>
      <c r="I29" s="128"/>
      <c r="J29" s="128"/>
      <c r="K29" s="128"/>
      <c r="L29" s="128"/>
      <c r="M29" s="128"/>
      <c r="N29" s="127">
        <f t="shared" ref="N29:O29" si="172">+N24</f>
        <v>10</v>
      </c>
      <c r="O29" s="127">
        <f t="shared" si="172"/>
        <v>0</v>
      </c>
      <c r="P29" s="127">
        <f t="shared" ref="P29:BG29" si="173">+P24</f>
        <v>0</v>
      </c>
      <c r="Q29" s="127">
        <f t="shared" ref="Q29:S29" si="174">+Q24</f>
        <v>0</v>
      </c>
      <c r="R29" s="127">
        <f t="shared" si="174"/>
        <v>0</v>
      </c>
      <c r="S29" s="127">
        <f t="shared" si="174"/>
        <v>0</v>
      </c>
      <c r="T29" s="127">
        <f t="shared" ref="T29:AA29" si="175">+T24</f>
        <v>10</v>
      </c>
      <c r="U29" s="127">
        <f t="shared" si="175"/>
        <v>0</v>
      </c>
      <c r="V29" s="127">
        <f t="shared" si="175"/>
        <v>0</v>
      </c>
      <c r="W29" s="127">
        <f t="shared" si="175"/>
        <v>0</v>
      </c>
      <c r="X29" s="127">
        <f t="shared" si="175"/>
        <v>0</v>
      </c>
      <c r="Y29" s="127">
        <f t="shared" si="175"/>
        <v>0</v>
      </c>
      <c r="Z29" s="127">
        <f t="shared" si="175"/>
        <v>0</v>
      </c>
      <c r="AA29" s="127">
        <f t="shared" si="175"/>
        <v>0</v>
      </c>
      <c r="AB29" s="127">
        <f t="shared" si="173"/>
        <v>10</v>
      </c>
      <c r="AD29" s="127">
        <f t="shared" si="173"/>
        <v>0</v>
      </c>
      <c r="AE29" s="127">
        <f t="shared" si="173"/>
        <v>0</v>
      </c>
      <c r="AF29" s="127">
        <f t="shared" si="173"/>
        <v>0</v>
      </c>
      <c r="AG29" s="127">
        <f t="shared" ref="AG29:AI29" si="176">+AG24</f>
        <v>0</v>
      </c>
      <c r="AH29" s="127">
        <f t="shared" si="176"/>
        <v>0</v>
      </c>
      <c r="AI29" s="127">
        <f t="shared" si="176"/>
        <v>0</v>
      </c>
      <c r="AJ29" s="127">
        <f t="shared" si="173"/>
        <v>0</v>
      </c>
      <c r="AK29" s="127">
        <f t="shared" ref="AK29" si="177">+AK24</f>
        <v>0</v>
      </c>
      <c r="AL29" s="127">
        <f t="shared" si="173"/>
        <v>10</v>
      </c>
      <c r="AM29" s="127">
        <f t="shared" si="173"/>
        <v>10</v>
      </c>
      <c r="AN29" s="127">
        <f t="shared" si="173"/>
        <v>10</v>
      </c>
      <c r="AO29" s="127">
        <f t="shared" si="173"/>
        <v>10</v>
      </c>
      <c r="AP29" s="127">
        <f t="shared" ref="AP29:AQ29" si="178">+AP24</f>
        <v>10</v>
      </c>
      <c r="AQ29" s="127">
        <f t="shared" si="178"/>
        <v>10</v>
      </c>
      <c r="AR29" s="127">
        <f t="shared" si="173"/>
        <v>10</v>
      </c>
      <c r="AS29" s="127">
        <f t="shared" ref="AS29:AU29" si="179">+AS24</f>
        <v>10</v>
      </c>
      <c r="AT29" s="127">
        <f t="shared" ref="AT29" si="180">+AT24</f>
        <v>10</v>
      </c>
      <c r="AU29" s="127">
        <f t="shared" si="179"/>
        <v>10</v>
      </c>
      <c r="AV29" s="127">
        <f t="shared" si="173"/>
        <v>10</v>
      </c>
      <c r="AW29" s="127">
        <f t="shared" si="173"/>
        <v>10</v>
      </c>
      <c r="AX29" s="127">
        <f t="shared" si="173"/>
        <v>10</v>
      </c>
      <c r="AY29" s="127">
        <f t="shared" si="173"/>
        <v>10</v>
      </c>
      <c r="AZ29" s="127">
        <f t="shared" ref="AZ29:BE29" si="181">+AZ24</f>
        <v>10</v>
      </c>
      <c r="BA29" s="127">
        <f t="shared" si="181"/>
        <v>10</v>
      </c>
      <c r="BB29" s="127">
        <f t="shared" si="181"/>
        <v>10</v>
      </c>
      <c r="BC29" s="127">
        <f t="shared" si="181"/>
        <v>10</v>
      </c>
      <c r="BD29" s="127">
        <f t="shared" si="181"/>
        <v>10</v>
      </c>
      <c r="BE29" s="127">
        <f t="shared" si="181"/>
        <v>10</v>
      </c>
      <c r="BF29" s="127">
        <f t="shared" si="173"/>
        <v>10</v>
      </c>
      <c r="BG29" s="127">
        <f t="shared" si="173"/>
        <v>10</v>
      </c>
      <c r="BH29" s="127">
        <f t="shared" ref="BH29:BL29" si="182">+BH24</f>
        <v>0</v>
      </c>
      <c r="BI29" s="127">
        <f t="shared" si="182"/>
        <v>10</v>
      </c>
      <c r="BJ29" s="127">
        <f t="shared" si="182"/>
        <v>10</v>
      </c>
      <c r="BK29" s="127">
        <f t="shared" si="182"/>
        <v>0</v>
      </c>
      <c r="BL29" s="127">
        <f t="shared" si="182"/>
        <v>0</v>
      </c>
      <c r="BM29" s="127">
        <f t="shared" ref="BM29:CC29" si="183">+BM24</f>
        <v>0</v>
      </c>
      <c r="BN29" s="127">
        <f t="shared" si="183"/>
        <v>10</v>
      </c>
      <c r="BO29" s="127">
        <f t="shared" si="183"/>
        <v>10</v>
      </c>
      <c r="BP29" s="127">
        <f t="shared" si="183"/>
        <v>10</v>
      </c>
      <c r="BQ29" s="127">
        <f t="shared" si="183"/>
        <v>10</v>
      </c>
      <c r="BR29" s="127">
        <f t="shared" ref="BR29" si="184">+BR24</f>
        <v>10</v>
      </c>
      <c r="BS29" s="127">
        <f t="shared" si="183"/>
        <v>10</v>
      </c>
      <c r="BT29" s="127">
        <f t="shared" si="183"/>
        <v>10</v>
      </c>
      <c r="BU29" s="127">
        <f t="shared" si="183"/>
        <v>10</v>
      </c>
      <c r="BV29" s="127">
        <f t="shared" si="183"/>
        <v>10</v>
      </c>
      <c r="BW29" s="127">
        <f t="shared" si="183"/>
        <v>10</v>
      </c>
      <c r="BX29" s="127">
        <f t="shared" ref="BX29" si="185">+BX24</f>
        <v>10</v>
      </c>
      <c r="BY29" s="127">
        <f t="shared" si="183"/>
        <v>10</v>
      </c>
      <c r="BZ29" s="127">
        <f t="shared" ref="BZ29" si="186">+BZ24</f>
        <v>0</v>
      </c>
      <c r="CA29" s="127">
        <f t="shared" ref="CA29:CB29" si="187">+CA24</f>
        <v>0</v>
      </c>
      <c r="CB29" s="127">
        <f t="shared" si="187"/>
        <v>0</v>
      </c>
      <c r="CC29" s="127">
        <f t="shared" si="183"/>
        <v>0</v>
      </c>
    </row>
    <row r="30" spans="1:81" s="129" customFormat="1" ht="47.25" x14ac:dyDescent="0.25">
      <c r="A30" s="129" t="s">
        <v>103</v>
      </c>
      <c r="B30" s="128"/>
      <c r="C30" s="127"/>
      <c r="D30" s="127"/>
      <c r="E30" s="127"/>
      <c r="F30" s="127"/>
      <c r="G30" s="127"/>
      <c r="H30" s="127"/>
      <c r="I30" s="127"/>
      <c r="J30" s="127"/>
      <c r="K30" s="127"/>
      <c r="L30" s="127"/>
      <c r="M30" s="127"/>
      <c r="N30" s="130" t="str">
        <f t="shared" ref="N30:O30" si="188">IF(N24=N26,"No data",IF(N25=N26,"N/A",IF(N24+N25=N26,"N/A",N20)))</f>
        <v>No data</v>
      </c>
      <c r="O30" s="130" t="str">
        <f t="shared" si="188"/>
        <v>No data</v>
      </c>
      <c r="P30" s="130" t="str">
        <f t="shared" ref="P30:BG30" si="189">IF(P24=P26,"No data",IF(P25=P26,"N/A",IF(P24+P25=P26,"N/A",P20)))</f>
        <v>No data</v>
      </c>
      <c r="Q30" s="130" t="str">
        <f t="shared" ref="Q30:S30" si="190">IF(Q24=Q26,"No data",IF(Q25=Q26,"N/A",IF(Q24+Q25=Q26,"N/A",Q20)))</f>
        <v>No data</v>
      </c>
      <c r="R30" s="130" t="str">
        <f t="shared" si="190"/>
        <v>No data</v>
      </c>
      <c r="S30" s="130" t="str">
        <f t="shared" si="190"/>
        <v>No data</v>
      </c>
      <c r="T30" s="130" t="str">
        <f t="shared" ref="T30:AA30" si="191">IF(T24=T26,"No data",IF(T25=T26,"N/A",IF(T24+T25=T26,"N/A",T20)))</f>
        <v>No data</v>
      </c>
      <c r="U30" s="130" t="str">
        <f t="shared" si="191"/>
        <v>No data</v>
      </c>
      <c r="V30" s="130" t="str">
        <f t="shared" si="191"/>
        <v>No data</v>
      </c>
      <c r="W30" s="130" t="str">
        <f t="shared" si="191"/>
        <v>No data</v>
      </c>
      <c r="X30" s="130" t="str">
        <f t="shared" si="191"/>
        <v>No data</v>
      </c>
      <c r="Y30" s="130" t="str">
        <f t="shared" si="191"/>
        <v>No data</v>
      </c>
      <c r="Z30" s="130" t="str">
        <f t="shared" si="191"/>
        <v>No data</v>
      </c>
      <c r="AA30" s="130" t="str">
        <f t="shared" si="191"/>
        <v>No data</v>
      </c>
      <c r="AB30" s="130" t="str">
        <f t="shared" si="189"/>
        <v>No data</v>
      </c>
      <c r="AC30" s="130"/>
      <c r="AD30" s="130" t="str">
        <f t="shared" si="189"/>
        <v>No data</v>
      </c>
      <c r="AE30" s="130" t="str">
        <f t="shared" si="189"/>
        <v>No data</v>
      </c>
      <c r="AF30" s="130" t="str">
        <f t="shared" si="189"/>
        <v>No data</v>
      </c>
      <c r="AG30" s="130" t="str">
        <f t="shared" ref="AG30:AI30" si="192">IF(AG24=AG26,"No data",IF(AG25=AG26,"N/A",IF(AG24+AG25=AG26,"N/A",AG20)))</f>
        <v>No data</v>
      </c>
      <c r="AH30" s="130" t="str">
        <f t="shared" si="192"/>
        <v>No data</v>
      </c>
      <c r="AI30" s="130" t="str">
        <f t="shared" si="192"/>
        <v>No data</v>
      </c>
      <c r="AJ30" s="130" t="str">
        <f t="shared" si="189"/>
        <v>No data</v>
      </c>
      <c r="AK30" s="130" t="str">
        <f t="shared" ref="AK30" si="193">IF(AK24=AK26,"No data",IF(AK25=AK26,"N/A",IF(AK24+AK25=AK26,"N/A",AK20)))</f>
        <v>No data</v>
      </c>
      <c r="AL30" s="130" t="str">
        <f t="shared" si="189"/>
        <v>No data</v>
      </c>
      <c r="AM30" s="130" t="str">
        <f t="shared" si="189"/>
        <v>No data</v>
      </c>
      <c r="AN30" s="130" t="str">
        <f t="shared" si="189"/>
        <v>No data</v>
      </c>
      <c r="AO30" s="130" t="str">
        <f t="shared" si="189"/>
        <v>No data</v>
      </c>
      <c r="AP30" s="130" t="str">
        <f t="shared" ref="AP30:AQ30" si="194">IF(AP24=AP26,"No data",IF(AP25=AP26,"N/A",IF(AP24+AP25=AP26,"N/A",AP20)))</f>
        <v>No data</v>
      </c>
      <c r="AQ30" s="130" t="str">
        <f t="shared" si="194"/>
        <v>No data</v>
      </c>
      <c r="AR30" s="130" t="str">
        <f t="shared" si="189"/>
        <v>No data</v>
      </c>
      <c r="AS30" s="130" t="str">
        <f t="shared" ref="AS30:AU30" si="195">IF(AS24=AS26,"No data",IF(AS25=AS26,"N/A",IF(AS24+AS25=AS26,"N/A",AS20)))</f>
        <v>No data</v>
      </c>
      <c r="AT30" s="130" t="str">
        <f t="shared" ref="AT30" si="196">IF(AT24=AT26,"No data",IF(AT25=AT26,"N/A",IF(AT24+AT25=AT26,"N/A",AT20)))</f>
        <v>No data</v>
      </c>
      <c r="AU30" s="130" t="str">
        <f t="shared" si="195"/>
        <v>No data</v>
      </c>
      <c r="AV30" s="130" t="str">
        <f t="shared" si="189"/>
        <v>No data</v>
      </c>
      <c r="AW30" s="130" t="str">
        <f t="shared" si="189"/>
        <v>No data</v>
      </c>
      <c r="AX30" s="130" t="str">
        <f t="shared" si="189"/>
        <v>No data</v>
      </c>
      <c r="AY30" s="130" t="str">
        <f t="shared" si="189"/>
        <v>No data</v>
      </c>
      <c r="AZ30" s="130" t="str">
        <f t="shared" ref="AZ30:BE30" si="197">IF(AZ24=AZ26,"No data",IF(AZ25=AZ26,"N/A",IF(AZ24+AZ25=AZ26,"N/A",AZ20)))</f>
        <v>No data</v>
      </c>
      <c r="BA30" s="130" t="str">
        <f t="shared" si="197"/>
        <v>No data</v>
      </c>
      <c r="BB30" s="130" t="str">
        <f t="shared" si="197"/>
        <v>No data</v>
      </c>
      <c r="BC30" s="130" t="str">
        <f t="shared" si="197"/>
        <v>No data</v>
      </c>
      <c r="BD30" s="130" t="str">
        <f t="shared" si="197"/>
        <v>No data</v>
      </c>
      <c r="BE30" s="130" t="str">
        <f t="shared" si="197"/>
        <v>No data</v>
      </c>
      <c r="BF30" s="130" t="str">
        <f t="shared" si="189"/>
        <v>No data</v>
      </c>
      <c r="BG30" s="130" t="str">
        <f t="shared" si="189"/>
        <v>No data</v>
      </c>
      <c r="BH30" s="130" t="str">
        <f t="shared" ref="BH30:BL30" si="198">IF(BH24=BH26,"No data",IF(BH25=BH26,"N/A",IF(BH24+BH25=BH26,"N/A",BH20)))</f>
        <v>No data</v>
      </c>
      <c r="BI30" s="130" t="str">
        <f t="shared" si="198"/>
        <v>No data</v>
      </c>
      <c r="BJ30" s="130" t="str">
        <f t="shared" si="198"/>
        <v>No data</v>
      </c>
      <c r="BK30" s="130" t="str">
        <f t="shared" si="198"/>
        <v>No data</v>
      </c>
      <c r="BL30" s="130" t="str">
        <f t="shared" si="198"/>
        <v>No data</v>
      </c>
      <c r="BM30" s="130" t="str">
        <f t="shared" ref="BM30:CC30" si="199">IF(BM24=BM26,"No data",IF(BM25=BM26,"N/A",IF(BM24+BM25=BM26,"N/A",BM20)))</f>
        <v>No data</v>
      </c>
      <c r="BN30" s="130" t="str">
        <f t="shared" si="199"/>
        <v>No data</v>
      </c>
      <c r="BO30" s="130" t="str">
        <f t="shared" si="199"/>
        <v>No data</v>
      </c>
      <c r="BP30" s="130" t="str">
        <f t="shared" si="199"/>
        <v>No data</v>
      </c>
      <c r="BQ30" s="130" t="str">
        <f t="shared" si="199"/>
        <v>No data</v>
      </c>
      <c r="BR30" s="130" t="str">
        <f t="shared" ref="BR30" si="200">IF(BR24=BR26,"No data",IF(BR25=BR26,"N/A",IF(BR24+BR25=BR26,"N/A",BR20)))</f>
        <v>No data</v>
      </c>
      <c r="BS30" s="130" t="str">
        <f t="shared" si="199"/>
        <v>No data</v>
      </c>
      <c r="BT30" s="130" t="str">
        <f t="shared" si="199"/>
        <v>No data</v>
      </c>
      <c r="BU30" s="130" t="str">
        <f t="shared" si="199"/>
        <v>No data</v>
      </c>
      <c r="BV30" s="130" t="str">
        <f t="shared" si="199"/>
        <v>No data</v>
      </c>
      <c r="BW30" s="130" t="str">
        <f t="shared" si="199"/>
        <v>No data</v>
      </c>
      <c r="BX30" s="130" t="str">
        <f t="shared" ref="BX30" si="201">IF(BX24=BX26,"No data",IF(BX25=BX26,"N/A",IF(BX24+BX25=BX26,"N/A",BX20)))</f>
        <v>No data</v>
      </c>
      <c r="BY30" s="130" t="str">
        <f t="shared" si="199"/>
        <v>No data</v>
      </c>
      <c r="BZ30" s="130" t="str">
        <f t="shared" ref="BZ30" si="202">IF(BZ24=BZ26,"No data",IF(BZ25=BZ26,"N/A",IF(BZ24+BZ25=BZ26,"N/A",BZ20)))</f>
        <v>No data</v>
      </c>
      <c r="CA30" s="130" t="str">
        <f t="shared" ref="CA30:CB30" si="203">IF(CA24=CA26,"No data",IF(CA25=CA26,"N/A",IF(CA24+CA25=CA26,"N/A",CA20)))</f>
        <v>No data</v>
      </c>
      <c r="CB30" s="130" t="str">
        <f t="shared" si="203"/>
        <v>No data</v>
      </c>
      <c r="CC30" s="130" t="str">
        <f t="shared" si="199"/>
        <v>No data</v>
      </c>
    </row>
    <row r="31" spans="1:81" s="127" customFormat="1" x14ac:dyDescent="0.25">
      <c r="A31" s="131"/>
    </row>
    <row r="32" spans="1:81" s="127" customFormat="1" x14ac:dyDescent="0.25">
      <c r="A32" s="131"/>
      <c r="B32" s="128"/>
    </row>
    <row r="33" spans="1:14" s="27" customFormat="1" x14ac:dyDescent="0.25">
      <c r="A33" s="28"/>
    </row>
    <row r="34" spans="1:14" s="27" customFormat="1" x14ac:dyDescent="0.25">
      <c r="A34" s="28"/>
    </row>
    <row r="35" spans="1:14" s="27" customFormat="1" x14ac:dyDescent="0.25">
      <c r="A35" s="28"/>
      <c r="B35" s="44"/>
    </row>
    <row r="36" spans="1:14" s="27" customFormat="1" x14ac:dyDescent="0.25">
      <c r="A36" s="28"/>
    </row>
    <row r="37" spans="1:14" s="27" customFormat="1" x14ac:dyDescent="0.25">
      <c r="A37" s="28"/>
      <c r="B37" s="15"/>
      <c r="E37" s="2"/>
      <c r="F37" s="2"/>
      <c r="G37" s="2"/>
      <c r="H37" s="2"/>
      <c r="I37" s="2"/>
      <c r="J37" s="2"/>
      <c r="K37" s="2"/>
      <c r="L37" s="2"/>
      <c r="M37" s="2"/>
    </row>
    <row r="38" spans="1:14" s="27" customFormat="1" x14ac:dyDescent="0.25">
      <c r="A38" s="28"/>
      <c r="B38" s="15"/>
      <c r="E38" s="2"/>
      <c r="F38" s="2"/>
      <c r="G38" s="2"/>
      <c r="H38" s="2"/>
      <c r="I38" s="2"/>
      <c r="J38" s="2"/>
      <c r="K38" s="2"/>
      <c r="L38" s="2"/>
      <c r="M38" s="2"/>
    </row>
    <row r="39" spans="1:14" s="15" customFormat="1" x14ac:dyDescent="0.25">
      <c r="A39" s="3"/>
      <c r="E39" s="2"/>
      <c r="F39" s="2"/>
      <c r="G39" s="2"/>
      <c r="H39" s="2"/>
      <c r="I39" s="2"/>
      <c r="J39" s="2"/>
      <c r="K39" s="2"/>
      <c r="L39" s="2"/>
      <c r="M39" s="2"/>
    </row>
    <row r="40" spans="1:14" x14ac:dyDescent="0.25">
      <c r="A40" s="14"/>
      <c r="B40" s="15"/>
      <c r="C40" s="2"/>
      <c r="D40" s="2"/>
      <c r="E40" s="2"/>
      <c r="F40" s="2"/>
      <c r="G40" s="2"/>
      <c r="H40" s="2"/>
      <c r="I40" s="2"/>
      <c r="J40" s="2"/>
      <c r="K40" s="2"/>
      <c r="L40" s="2"/>
      <c r="M40" s="2"/>
      <c r="N40" s="2"/>
    </row>
    <row r="41" spans="1:14" x14ac:dyDescent="0.25">
      <c r="A41" s="14"/>
      <c r="B41" s="15"/>
      <c r="C41" s="2"/>
      <c r="D41" s="2"/>
      <c r="E41" s="15"/>
      <c r="F41" s="15"/>
      <c r="G41" s="15"/>
      <c r="H41" s="15"/>
      <c r="I41" s="15"/>
      <c r="J41" s="15"/>
      <c r="K41" s="15"/>
      <c r="L41" s="15"/>
      <c r="M41" s="15"/>
      <c r="N41" s="2"/>
    </row>
    <row r="42" spans="1:14" x14ac:dyDescent="0.25">
      <c r="A42" s="14"/>
      <c r="B42" s="15"/>
      <c r="C42" s="2"/>
      <c r="D42" s="2"/>
      <c r="E42" s="15"/>
      <c r="F42" s="15"/>
      <c r="G42" s="15"/>
      <c r="H42" s="15"/>
      <c r="I42" s="15"/>
      <c r="J42" s="15"/>
      <c r="K42" s="15"/>
      <c r="L42" s="15"/>
      <c r="M42" s="15"/>
      <c r="N42" s="2"/>
    </row>
    <row r="43" spans="1:14" x14ac:dyDescent="0.25">
      <c r="A43" s="14"/>
      <c r="B43" s="15"/>
      <c r="C43" s="2"/>
      <c r="D43" s="2"/>
      <c r="E43" s="2"/>
      <c r="F43" s="2"/>
      <c r="G43" s="2"/>
      <c r="H43" s="2"/>
      <c r="I43" s="2"/>
      <c r="J43" s="2"/>
      <c r="K43" s="2"/>
      <c r="L43" s="2"/>
      <c r="M43" s="2"/>
      <c r="N43" s="2"/>
    </row>
    <row r="44" spans="1:14" x14ac:dyDescent="0.25">
      <c r="A44" s="14"/>
      <c r="B44" s="15"/>
      <c r="C44" s="2"/>
      <c r="D44" s="2"/>
      <c r="E44" s="2"/>
      <c r="F44" s="2"/>
      <c r="G44" s="2"/>
      <c r="H44" s="2"/>
      <c r="I44" s="2"/>
      <c r="J44" s="2"/>
      <c r="K44" s="2"/>
      <c r="L44" s="2"/>
      <c r="M44" s="2"/>
      <c r="N44" s="2"/>
    </row>
    <row r="45" spans="1:14" x14ac:dyDescent="0.25">
      <c r="A45" s="14"/>
      <c r="B45" s="15"/>
      <c r="C45" s="2"/>
      <c r="D45" s="2"/>
      <c r="E45" s="2"/>
      <c r="F45" s="2"/>
      <c r="G45" s="2"/>
      <c r="H45" s="2"/>
      <c r="I45" s="2"/>
      <c r="J45" s="2"/>
      <c r="K45" s="2"/>
      <c r="L45" s="2"/>
      <c r="M45" s="2"/>
      <c r="N45" s="2"/>
    </row>
    <row r="46" spans="1:14" x14ac:dyDescent="0.25">
      <c r="A46" s="14"/>
      <c r="B46" s="27"/>
      <c r="C46" s="2"/>
      <c r="D46" s="2"/>
      <c r="E46" s="2"/>
      <c r="F46" s="2"/>
      <c r="G46" s="2"/>
      <c r="H46" s="2"/>
      <c r="I46" s="2"/>
      <c r="J46" s="2"/>
      <c r="K46" s="2"/>
      <c r="L46" s="2"/>
      <c r="M46" s="2"/>
      <c r="N46" s="2"/>
    </row>
    <row r="47" spans="1:14" x14ac:dyDescent="0.25">
      <c r="A47" s="14"/>
      <c r="B47" s="27"/>
      <c r="C47" s="14"/>
      <c r="D47" s="14"/>
      <c r="E47" s="14"/>
      <c r="F47" s="14"/>
      <c r="G47" s="14"/>
      <c r="H47" s="14"/>
      <c r="I47" s="14"/>
      <c r="J47" s="14"/>
      <c r="K47" s="14"/>
      <c r="L47" s="14"/>
      <c r="M47" s="14"/>
      <c r="N47" s="14"/>
    </row>
    <row r="48" spans="1:14" x14ac:dyDescent="0.25">
      <c r="B48" s="15"/>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14"/>
    </row>
  </sheetData>
  <mergeCells count="28">
    <mergeCell ref="B4:D4"/>
    <mergeCell ref="E4:K4"/>
    <mergeCell ref="E3:K3"/>
    <mergeCell ref="BK4:BM4"/>
    <mergeCell ref="BI3:BN3"/>
    <mergeCell ref="T3:AA3"/>
    <mergeCell ref="AV4:AW4"/>
    <mergeCell ref="Q4:R4"/>
    <mergeCell ref="N3:S3"/>
    <mergeCell ref="O4:P4"/>
    <mergeCell ref="B3:D3"/>
    <mergeCell ref="L4:N4"/>
    <mergeCell ref="L3:M3"/>
    <mergeCell ref="AB4:AD4"/>
    <mergeCell ref="U4:AA4"/>
    <mergeCell ref="BF4:BH4"/>
    <mergeCell ref="BO3:CC3"/>
    <mergeCell ref="BP4:BQ4"/>
    <mergeCell ref="AB3:AU3"/>
    <mergeCell ref="AV3:BH3"/>
    <mergeCell ref="BI4:BJ4"/>
    <mergeCell ref="AE4:AK4"/>
    <mergeCell ref="AL4:AQ4"/>
    <mergeCell ref="AS4:AU4"/>
    <mergeCell ref="AX4:BE4"/>
    <mergeCell ref="BR4:BS4"/>
    <mergeCell ref="BZ4:CC4"/>
    <mergeCell ref="BT4:BX4"/>
  </mergeCells>
  <conditionalFormatting sqref="N8:AA17">
    <cfRule type="containsText" dxfId="33" priority="5" operator="containsText" text="no">
      <formula>NOT(ISERROR(SEARCH("no",N8)))</formula>
    </cfRule>
  </conditionalFormatting>
  <conditionalFormatting sqref="AB8:AB15">
    <cfRule type="expression" dxfId="32" priority="44">
      <formula>(AB8:AB17="No")</formula>
    </cfRule>
  </conditionalFormatting>
  <conditionalFormatting sqref="AB16:AB17">
    <cfRule type="expression" dxfId="31" priority="45">
      <formula>(AB16:AB26="No")</formula>
    </cfRule>
  </conditionalFormatting>
  <conditionalFormatting sqref="AD8:AK15">
    <cfRule type="expression" dxfId="30" priority="1">
      <formula>(AD8:AD17="No")</formula>
    </cfRule>
  </conditionalFormatting>
  <conditionalFormatting sqref="AD16:AK17">
    <cfRule type="expression" dxfId="29" priority="2">
      <formula>(AD16:AD26="No")</formula>
    </cfRule>
  </conditionalFormatting>
  <conditionalFormatting sqref="AL10:BG10 BR10:BX10 BR11:BS11 AL11:AV12 BF11:BG12 BR12:BX13 AL13:BG13 BR14:BS14 AL14:AV15 BF14:BG15 BR15:BX16 AL16:BG16 AL17:AV17 BF17:BG17 BR17:BS17">
    <cfRule type="expression" dxfId="28" priority="42">
      <formula>(AL10:AL19="No")</formula>
    </cfRule>
  </conditionalFormatting>
  <conditionalFormatting sqref="AM8:AR8 AL9:AR9">
    <cfRule type="expression" dxfId="27" priority="96">
      <formula>(AL8:AL18="No")</formula>
    </cfRule>
  </conditionalFormatting>
  <conditionalFormatting sqref="AS8:BM9">
    <cfRule type="expression" dxfId="26" priority="9">
      <formula>(AS8:AS18="No")</formula>
    </cfRule>
  </conditionalFormatting>
  <conditionalFormatting sqref="AW11:BE12">
    <cfRule type="expression" dxfId="25" priority="39">
      <formula>(AW11:AW21="No")</formula>
    </cfRule>
  </conditionalFormatting>
  <conditionalFormatting sqref="AW14:BE15">
    <cfRule type="expression" dxfId="24" priority="37">
      <formula>(AW14:AW24="No")</formula>
    </cfRule>
  </conditionalFormatting>
  <conditionalFormatting sqref="AW17:BE17">
    <cfRule type="expression" dxfId="23" priority="36">
      <formula>(AW17:AW27="No")</formula>
    </cfRule>
  </conditionalFormatting>
  <conditionalFormatting sqref="BH10:BM17">
    <cfRule type="expression" dxfId="22" priority="10">
      <formula>(BH10:BH19="No")</formula>
    </cfRule>
  </conditionalFormatting>
  <conditionalFormatting sqref="BN8">
    <cfRule type="expression" dxfId="21" priority="98">
      <formula>(#REF!="No")</formula>
    </cfRule>
  </conditionalFormatting>
  <conditionalFormatting sqref="BN10">
    <cfRule type="expression" dxfId="20" priority="35">
      <formula>(#REF!="No")</formula>
    </cfRule>
  </conditionalFormatting>
  <conditionalFormatting sqref="BN12">
    <cfRule type="expression" dxfId="19" priority="33">
      <formula>(#REF!="No")</formula>
    </cfRule>
  </conditionalFormatting>
  <conditionalFormatting sqref="BN14">
    <cfRule type="expression" dxfId="18" priority="31">
      <formula>(#REF!="No")</formula>
    </cfRule>
  </conditionalFormatting>
  <conditionalFormatting sqref="BN16">
    <cfRule type="expression" dxfId="17" priority="29">
      <formula>(#REF!="No")</formula>
    </cfRule>
  </conditionalFormatting>
  <conditionalFormatting sqref="BN11:BQ11">
    <cfRule type="expression" dxfId="16" priority="27">
      <formula>(BN11:BN21="No")</formula>
    </cfRule>
  </conditionalFormatting>
  <conditionalFormatting sqref="BN13:BQ13">
    <cfRule type="expression" dxfId="15" priority="26">
      <formula>(BN13:BN23="No")</formula>
    </cfRule>
  </conditionalFormatting>
  <conditionalFormatting sqref="BN15:BQ15">
    <cfRule type="expression" dxfId="14" priority="25">
      <formula>(BN15:BN25="No")</formula>
    </cfRule>
  </conditionalFormatting>
  <conditionalFormatting sqref="BN17:BQ17">
    <cfRule type="expression" dxfId="13" priority="24">
      <formula>(BN17:BN27="No")</formula>
    </cfRule>
  </conditionalFormatting>
  <conditionalFormatting sqref="BN9:CC9">
    <cfRule type="expression" dxfId="12" priority="84">
      <formula>(BN9:BN19="No")</formula>
    </cfRule>
  </conditionalFormatting>
  <conditionalFormatting sqref="BO10:BQ10">
    <cfRule type="expression" dxfId="11" priority="34">
      <formula>(BO10:BO20="No")</formula>
    </cfRule>
  </conditionalFormatting>
  <conditionalFormatting sqref="BO12:BQ12">
    <cfRule type="expression" dxfId="10" priority="32">
      <formula>(BO12:BO22="No")</formula>
    </cfRule>
  </conditionalFormatting>
  <conditionalFormatting sqref="BO14:BQ14">
    <cfRule type="expression" dxfId="9" priority="30">
      <formula>(BO14:BO24="No")</formula>
    </cfRule>
  </conditionalFormatting>
  <conditionalFormatting sqref="BO16:BQ16">
    <cfRule type="expression" dxfId="8" priority="28">
      <formula>(BO16:BO26="No")</formula>
    </cfRule>
  </conditionalFormatting>
  <conditionalFormatting sqref="BO8:CC8">
    <cfRule type="expression" dxfId="7" priority="86">
      <formula>(BO8:BO18="No")</formula>
    </cfRule>
  </conditionalFormatting>
  <conditionalFormatting sqref="BT11:BX11">
    <cfRule type="expression" dxfId="6" priority="23">
      <formula>(BT11:BT21="No")</formula>
    </cfRule>
  </conditionalFormatting>
  <conditionalFormatting sqref="BT14:BX14">
    <cfRule type="expression" dxfId="5" priority="22">
      <formula>(BT14:BT24="No")</formula>
    </cfRule>
  </conditionalFormatting>
  <conditionalFormatting sqref="BT17:BX17">
    <cfRule type="expression" dxfId="4" priority="21">
      <formula>(BT17:BT27="No")</formula>
    </cfRule>
  </conditionalFormatting>
  <conditionalFormatting sqref="BY10:CC17">
    <cfRule type="expression" dxfId="3" priority="12">
      <formula>(BY10:BY20="No")</formula>
    </cfRule>
  </conditionalFormatting>
  <dataValidations count="2">
    <dataValidation type="list" allowBlank="1" showInputMessage="1" showErrorMessage="1" sqref="I8:I17 BO8:BS8 BT8:BV17 AS8:AU17 BO10:BQ10 BO12:BQ12 BO14:BQ14 BO16:BQ16 AD8:AD17 BF8:BH17 BK8:BN17 BX8:CC17 M8:AB17" xr:uid="{07AF25C2-C3FF-4CC2-9453-E1738277A9CD}">
      <formula1>Answer3</formula1>
    </dataValidation>
    <dataValidation type="date" allowBlank="1" showInputMessage="1" showErrorMessage="1" sqref="E18:M20 AC18:AC20" xr:uid="{1553D84B-9086-4F8C-96C9-3AEF8DFD6A0D}">
      <formula1>40179</formula1>
      <formula2>58441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06737C-2F28-417A-AFAB-C79A01CF78BA}">
          <x14:formula1>
            <xm:f>answer_sheet!$C$2:$C$4</xm:f>
          </x14:formula1>
          <xm:sqref>C8:C17</xm:sqref>
        </x14:dataValidation>
        <x14:dataValidation type="list" allowBlank="1" showInputMessage="1" showErrorMessage="1" xr:uid="{F0271EDC-98AE-416D-93E7-224A74A854FF}">
          <x14:formula1>
            <xm:f>answer_sheet!$G$2:$G$4</xm:f>
          </x14:formula1>
          <xm:sqref>BO17:BQ17 AR8:AR17 BW8:BW17 AV8:AW17 BR9:BS17 BO9:BQ9 BO15:BQ15 BO11:BQ11 BO13:BQ13</xm:sqref>
        </x14:dataValidation>
        <x14:dataValidation type="list" allowBlank="1" showInputMessage="1" showErrorMessage="1" xr:uid="{E576A50D-7D0A-46F2-8865-C4DC9DBDDD45}">
          <x14:formula1>
            <xm:f>answer_sheet!$AX$2:$AX$4</xm:f>
          </x14:formula1>
          <xm:sqref>AM8:AQ17 AL7:AL17 AX8:BE17 AE8:AK17</xm:sqref>
        </x14:dataValidation>
        <x14:dataValidation type="list" allowBlank="1" showInputMessage="1" showErrorMessage="1" xr:uid="{DF967972-4BA9-4991-838A-BD5DAFF5AF11}">
          <x14:formula1>
            <xm:f>answer_sheet!$AV$2:$AV$6</xm:f>
          </x14:formula1>
          <xm:sqref>L8:L17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
  <sheetViews>
    <sheetView showGridLines="0" zoomScale="80" zoomScaleNormal="80" workbookViewId="0">
      <selection activeCell="G25" sqref="G25"/>
    </sheetView>
  </sheetViews>
  <sheetFormatPr defaultRowHeight="15" x14ac:dyDescent="0.25"/>
  <cols>
    <col min="6" max="6" width="8.28515625" customWidth="1"/>
    <col min="7" max="7" width="8.85546875" customWidth="1"/>
    <col min="8" max="8" width="13.28515625" customWidth="1"/>
    <col min="9" max="9" width="9.28515625" customWidth="1"/>
    <col min="10" max="10" width="10.7109375" customWidth="1"/>
    <col min="11" max="12" width="8.7109375" customWidth="1"/>
    <col min="13" max="13" width="7.28515625" customWidth="1"/>
  </cols>
  <sheetData>
    <row r="1" spans="7:19" ht="15" customHeight="1" x14ac:dyDescent="0.25">
      <c r="G1" s="168" t="s">
        <v>88</v>
      </c>
      <c r="H1" s="169"/>
      <c r="I1" s="170"/>
      <c r="J1" s="170"/>
      <c r="K1" s="170"/>
      <c r="L1" s="82"/>
      <c r="N1" s="168" t="s">
        <v>32</v>
      </c>
      <c r="O1" s="168"/>
      <c r="P1" s="169"/>
      <c r="Q1" s="169"/>
      <c r="R1" s="171"/>
    </row>
    <row r="2" spans="7:19" ht="17.25" customHeight="1" x14ac:dyDescent="0.25">
      <c r="G2" s="123">
        <v>1</v>
      </c>
      <c r="H2" s="123">
        <v>2</v>
      </c>
      <c r="I2" s="123">
        <v>3</v>
      </c>
      <c r="J2" s="123">
        <v>4</v>
      </c>
      <c r="K2" s="124">
        <v>5</v>
      </c>
      <c r="L2" s="124">
        <v>6</v>
      </c>
      <c r="N2" s="123">
        <v>1</v>
      </c>
      <c r="O2" s="123">
        <v>2</v>
      </c>
      <c r="P2" s="123">
        <v>3</v>
      </c>
      <c r="Q2" s="123">
        <v>4</v>
      </c>
      <c r="R2" s="124">
        <v>5</v>
      </c>
      <c r="S2" s="124">
        <v>6</v>
      </c>
    </row>
    <row r="3" spans="7:19" x14ac:dyDescent="0.25">
      <c r="G3" s="79" t="s">
        <v>114</v>
      </c>
      <c r="H3" s="79" t="s">
        <v>123</v>
      </c>
      <c r="I3" s="79" t="s">
        <v>125</v>
      </c>
      <c r="J3" s="79" t="s">
        <v>289</v>
      </c>
      <c r="K3" s="79">
        <v>17</v>
      </c>
      <c r="L3" s="79">
        <v>20</v>
      </c>
      <c r="N3" s="80" t="str">
        <f>+'Audit Tool'!N30</f>
        <v>No data</v>
      </c>
      <c r="O3" s="80" t="str">
        <f>+'Audit Tool'!T30</f>
        <v>No data</v>
      </c>
      <c r="P3" s="80" t="str">
        <f>+'Audit Tool'!AB30</f>
        <v>No data</v>
      </c>
      <c r="Q3" s="80" t="str">
        <f>+'Audit Tool'!AV30</f>
        <v>No data</v>
      </c>
      <c r="R3" s="80" t="str">
        <f>+'Audit Tool'!BI30</f>
        <v>No data</v>
      </c>
      <c r="S3" s="80" t="str">
        <f>+'Audit Tool'!BO30</f>
        <v>No data</v>
      </c>
    </row>
    <row r="4" spans="7:19" x14ac:dyDescent="0.25">
      <c r="G4" s="79" t="s">
        <v>115</v>
      </c>
      <c r="H4" s="79" t="s">
        <v>124</v>
      </c>
      <c r="I4" s="79" t="s">
        <v>168</v>
      </c>
      <c r="J4" s="79" t="s">
        <v>290</v>
      </c>
      <c r="K4" s="79" t="s">
        <v>129</v>
      </c>
      <c r="L4" s="79" t="s">
        <v>231</v>
      </c>
      <c r="N4" s="80" t="str">
        <f>+'Audit Tool'!O30</f>
        <v>No data</v>
      </c>
      <c r="O4" s="80" t="str">
        <f>+'Audit Tool'!U30</f>
        <v>No data</v>
      </c>
      <c r="P4" s="80" t="str">
        <f>+'Audit Tool'!AD30</f>
        <v>No data</v>
      </c>
      <c r="Q4" s="80" t="str">
        <f>+'Audit Tool'!AW30</f>
        <v>No data</v>
      </c>
      <c r="R4" s="80" t="str">
        <f>+'Audit Tool'!BJ30</f>
        <v>No data</v>
      </c>
      <c r="S4" s="80" t="str">
        <f>+'Audit Tool'!BP30</f>
        <v>No data</v>
      </c>
    </row>
    <row r="5" spans="7:19" x14ac:dyDescent="0.25">
      <c r="G5" s="79" t="s">
        <v>161</v>
      </c>
      <c r="H5" s="79" t="s">
        <v>267</v>
      </c>
      <c r="I5" s="79" t="s">
        <v>273</v>
      </c>
      <c r="J5" s="79" t="s">
        <v>291</v>
      </c>
      <c r="K5" s="79" t="s">
        <v>299</v>
      </c>
      <c r="L5" s="79" t="s">
        <v>230</v>
      </c>
      <c r="N5" s="80" t="str">
        <f>+'Audit Tool'!P30</f>
        <v>No data</v>
      </c>
      <c r="O5" s="80" t="str">
        <f>+'Audit Tool'!V30</f>
        <v>No data</v>
      </c>
      <c r="P5" s="80" t="str">
        <f>+'Audit Tool'!AE30</f>
        <v>No data</v>
      </c>
      <c r="Q5" s="80" t="str">
        <f>+'Audit Tool'!AX30</f>
        <v>No data</v>
      </c>
      <c r="R5" s="80" t="str">
        <f>+'Audit Tool'!BK30</f>
        <v>No data</v>
      </c>
      <c r="S5" s="80" t="str">
        <f>+'Audit Tool'!BQ30</f>
        <v>No data</v>
      </c>
    </row>
    <row r="6" spans="7:19" x14ac:dyDescent="0.25">
      <c r="G6" s="79" t="s">
        <v>120</v>
      </c>
      <c r="H6" s="79" t="s">
        <v>268</v>
      </c>
      <c r="I6" s="79" t="s">
        <v>274</v>
      </c>
      <c r="J6" s="79" t="s">
        <v>292</v>
      </c>
      <c r="K6" s="79" t="s">
        <v>300</v>
      </c>
      <c r="L6" s="79" t="s">
        <v>232</v>
      </c>
      <c r="N6" s="80" t="str">
        <f>+'Audit Tool'!Q30</f>
        <v>No data</v>
      </c>
      <c r="O6" s="80" t="str">
        <f>+'Audit Tool'!W30</f>
        <v>No data</v>
      </c>
      <c r="P6" s="80" t="str">
        <f>+'Audit Tool'!AF30</f>
        <v>No data</v>
      </c>
      <c r="Q6" s="80" t="str">
        <f>+'Audit Tool'!AY30</f>
        <v>No data</v>
      </c>
      <c r="R6" s="80" t="str">
        <f>+'Audit Tool'!BL30</f>
        <v>No data</v>
      </c>
      <c r="S6" s="80" t="str">
        <f>+'Audit Tool'!BR30</f>
        <v>No data</v>
      </c>
    </row>
    <row r="7" spans="7:19" x14ac:dyDescent="0.25">
      <c r="G7" s="79" t="s">
        <v>121</v>
      </c>
      <c r="H7" s="79" t="s">
        <v>269</v>
      </c>
      <c r="I7" s="79" t="s">
        <v>275</v>
      </c>
      <c r="J7" s="79" t="s">
        <v>293</v>
      </c>
      <c r="K7" s="79" t="s">
        <v>301</v>
      </c>
      <c r="L7" s="79" t="s">
        <v>248</v>
      </c>
      <c r="N7" s="80" t="str">
        <f>+'Audit Tool'!R30</f>
        <v>No data</v>
      </c>
      <c r="O7" s="80" t="str">
        <f>+'Audit Tool'!X30</f>
        <v>No data</v>
      </c>
      <c r="P7" s="80" t="str">
        <f>+'Audit Tool'!AG30</f>
        <v>No data</v>
      </c>
      <c r="Q7" s="80" t="str">
        <f>+'Audit Tool'!AZ30</f>
        <v>No data</v>
      </c>
      <c r="R7" s="80" t="str">
        <f>+'Audit Tool'!BM30</f>
        <v>No data</v>
      </c>
      <c r="S7" s="80" t="str">
        <f>+'Audit Tool'!BS30</f>
        <v>No data</v>
      </c>
    </row>
    <row r="8" spans="7:19" x14ac:dyDescent="0.25">
      <c r="G8" s="79">
        <v>12</v>
      </c>
      <c r="H8" s="79" t="s">
        <v>270</v>
      </c>
      <c r="I8" s="79" t="s">
        <v>276</v>
      </c>
      <c r="J8" s="79" t="s">
        <v>294</v>
      </c>
      <c r="K8" s="79">
        <v>19</v>
      </c>
      <c r="L8" s="79" t="s">
        <v>196</v>
      </c>
      <c r="N8" s="80" t="str">
        <f>+'Audit Tool'!S30</f>
        <v>No data</v>
      </c>
      <c r="O8" s="80" t="str">
        <f>+'Audit Tool'!Y30</f>
        <v>No data</v>
      </c>
      <c r="P8" s="80" t="str">
        <f>+'Audit Tool'!AH30</f>
        <v>No data</v>
      </c>
      <c r="Q8" s="80" t="str">
        <f>+'Audit Tool'!BA30</f>
        <v>No data</v>
      </c>
      <c r="R8" s="80" t="str">
        <f>+'Audit Tool'!BN30</f>
        <v>No data</v>
      </c>
      <c r="S8" s="80" t="str">
        <f>+'Audit Tool'!BT30</f>
        <v>No data</v>
      </c>
    </row>
    <row r="9" spans="7:19" x14ac:dyDescent="0.25">
      <c r="G9" s="81"/>
      <c r="H9" s="79" t="s">
        <v>271</v>
      </c>
      <c r="I9" s="79" t="s">
        <v>277</v>
      </c>
      <c r="J9" s="79" t="s">
        <v>295</v>
      </c>
      <c r="L9" s="79" t="s">
        <v>197</v>
      </c>
      <c r="N9" s="81"/>
      <c r="O9" s="80" t="str">
        <f>+'Audit Tool'!Z30</f>
        <v>No data</v>
      </c>
      <c r="P9" s="80" t="str">
        <f>+'Audit Tool'!AI30</f>
        <v>No data</v>
      </c>
      <c r="Q9" s="80" t="str">
        <f>+'Audit Tool'!BB30</f>
        <v>No data</v>
      </c>
      <c r="S9" s="80" t="str">
        <f>+'Audit Tool'!BU30</f>
        <v>No data</v>
      </c>
    </row>
    <row r="10" spans="7:19" ht="15" customHeight="1" x14ac:dyDescent="0.25">
      <c r="G10" s="81"/>
      <c r="H10" s="79" t="s">
        <v>272</v>
      </c>
      <c r="I10" s="79" t="s">
        <v>278</v>
      </c>
      <c r="J10" s="79" t="s">
        <v>296</v>
      </c>
      <c r="L10" s="79" t="s">
        <v>198</v>
      </c>
      <c r="M10" s="17"/>
      <c r="N10" s="81"/>
      <c r="O10" s="80" t="str">
        <f>+'Audit Tool'!AA30</f>
        <v>No data</v>
      </c>
      <c r="P10" s="80" t="str">
        <f>+'Audit Tool'!AJ30</f>
        <v>No data</v>
      </c>
      <c r="Q10" s="80" t="str">
        <f>+'Audit Tool'!BC30</f>
        <v>No data</v>
      </c>
      <c r="S10" s="80" t="str">
        <f>+'Audit Tool'!BV30</f>
        <v>No data</v>
      </c>
    </row>
    <row r="11" spans="7:19" ht="15" customHeight="1" x14ac:dyDescent="0.25">
      <c r="I11" s="79" t="s">
        <v>279</v>
      </c>
      <c r="J11" s="79" t="s">
        <v>297</v>
      </c>
      <c r="L11" s="79" t="s">
        <v>247</v>
      </c>
      <c r="P11" s="80" t="str">
        <f>+'Audit Tool'!AK30</f>
        <v>No data</v>
      </c>
      <c r="Q11" s="80" t="str">
        <f>+'Audit Tool'!BD30</f>
        <v>No data</v>
      </c>
      <c r="S11" s="80" t="str">
        <f>+'Audit Tool'!BW30</f>
        <v>No data</v>
      </c>
    </row>
    <row r="12" spans="7:19" ht="21" customHeight="1" x14ac:dyDescent="0.25">
      <c r="I12" s="79" t="s">
        <v>280</v>
      </c>
      <c r="J12" s="79" t="s">
        <v>298</v>
      </c>
      <c r="L12" s="79" t="s">
        <v>249</v>
      </c>
      <c r="P12" s="80" t="str">
        <f>+'Audit Tool'!AL30</f>
        <v>No data</v>
      </c>
      <c r="Q12" s="80" t="str">
        <f>+'Audit Tool'!BE30</f>
        <v>No data</v>
      </c>
      <c r="S12" s="80" t="str">
        <f>+'Audit Tool'!BX30</f>
        <v>No data</v>
      </c>
    </row>
    <row r="13" spans="7:19" ht="15" customHeight="1" x14ac:dyDescent="0.25">
      <c r="I13" s="79" t="s">
        <v>281</v>
      </c>
      <c r="J13" s="79">
        <v>15</v>
      </c>
      <c r="L13" s="79">
        <v>23</v>
      </c>
      <c r="P13" s="80" t="str">
        <f>+'Audit Tool'!AM30</f>
        <v>No data</v>
      </c>
      <c r="Q13" s="80" t="str">
        <f>+'Audit Tool'!BF30</f>
        <v>No data</v>
      </c>
      <c r="S13" s="80" t="str">
        <f>+'Audit Tool'!BY30</f>
        <v>No data</v>
      </c>
    </row>
    <row r="14" spans="7:19" ht="15" customHeight="1" x14ac:dyDescent="0.25">
      <c r="I14" s="79" t="s">
        <v>282</v>
      </c>
      <c r="J14" s="79" t="s">
        <v>127</v>
      </c>
      <c r="L14" s="79" t="s">
        <v>245</v>
      </c>
      <c r="P14" s="80" t="str">
        <f>+'Audit Tool'!AN30</f>
        <v>No data</v>
      </c>
      <c r="Q14" s="80" t="str">
        <f>+'Audit Tool'!BG30</f>
        <v>No data</v>
      </c>
      <c r="S14" s="80" t="str">
        <f>+'Audit Tool'!BZ30</f>
        <v>No data</v>
      </c>
    </row>
    <row r="15" spans="7:19" ht="15" customHeight="1" x14ac:dyDescent="0.25">
      <c r="I15" s="79" t="s">
        <v>283</v>
      </c>
      <c r="J15" s="79" t="s">
        <v>128</v>
      </c>
      <c r="L15" s="79" t="s">
        <v>246</v>
      </c>
      <c r="P15" s="80" t="str">
        <f>+'Audit Tool'!AO30</f>
        <v>No data</v>
      </c>
      <c r="Q15" s="80" t="str">
        <f>+'Audit Tool'!BH30</f>
        <v>No data</v>
      </c>
      <c r="S15" s="80" t="str">
        <f>+'Audit Tool'!CA30</f>
        <v>No data</v>
      </c>
    </row>
    <row r="16" spans="7:19" ht="15" customHeight="1" x14ac:dyDescent="0.25">
      <c r="I16" s="79" t="s">
        <v>284</v>
      </c>
      <c r="L16" s="79" t="s">
        <v>250</v>
      </c>
      <c r="P16" s="80" t="str">
        <f>+'Audit Tool'!AP30</f>
        <v>No data</v>
      </c>
      <c r="S16" s="80" t="str">
        <f>+'Audit Tool'!CB30</f>
        <v>No data</v>
      </c>
    </row>
    <row r="17" spans="1:19" s="65" customFormat="1" ht="19.5" customHeight="1" x14ac:dyDescent="0.25">
      <c r="A17" s="166"/>
      <c r="B17" s="167"/>
      <c r="C17" s="167"/>
      <c r="I17" s="79" t="s">
        <v>285</v>
      </c>
      <c r="K17"/>
      <c r="L17" s="79" t="s">
        <v>251</v>
      </c>
      <c r="P17" s="80" t="str">
        <f>+'Audit Tool'!AQ30</f>
        <v>No data</v>
      </c>
      <c r="R17"/>
      <c r="S17" s="80" t="str">
        <f>+'Audit Tool'!CC30</f>
        <v>No data</v>
      </c>
    </row>
    <row r="18" spans="1:19" x14ac:dyDescent="0.25">
      <c r="A18" s="188" t="s">
        <v>130</v>
      </c>
      <c r="B18" s="179"/>
      <c r="C18" s="179"/>
      <c r="D18" s="179"/>
      <c r="E18" s="179"/>
      <c r="F18" s="179"/>
      <c r="G18" s="179"/>
      <c r="H18" s="189"/>
      <c r="I18" s="79" t="s">
        <v>241</v>
      </c>
      <c r="M18" s="82"/>
      <c r="P18" s="80" t="str">
        <f>+'Audit Tool'!AR30</f>
        <v>No data</v>
      </c>
    </row>
    <row r="19" spans="1:19" x14ac:dyDescent="0.25">
      <c r="A19" s="179"/>
      <c r="B19" s="179"/>
      <c r="C19" s="179"/>
      <c r="D19" s="179"/>
      <c r="E19" s="179"/>
      <c r="F19" s="179"/>
      <c r="G19" s="179"/>
      <c r="H19" s="189"/>
      <c r="I19" s="79" t="s">
        <v>286</v>
      </c>
      <c r="P19" s="80" t="str">
        <f>+'Audit Tool'!AS30</f>
        <v>No data</v>
      </c>
    </row>
    <row r="20" spans="1:19" x14ac:dyDescent="0.25">
      <c r="A20" s="17"/>
      <c r="B20" s="17"/>
      <c r="C20" s="17"/>
      <c r="D20" s="17"/>
      <c r="E20" s="17"/>
      <c r="F20" s="17"/>
      <c r="G20" s="17"/>
      <c r="H20" s="17"/>
      <c r="I20" s="79" t="s">
        <v>287</v>
      </c>
      <c r="P20" s="80" t="str">
        <f>+'Audit Tool'!AT30</f>
        <v>No data</v>
      </c>
    </row>
    <row r="21" spans="1:19" ht="15" customHeight="1" x14ac:dyDescent="0.25">
      <c r="A21" s="17"/>
      <c r="H21" s="17"/>
      <c r="I21" s="79" t="s">
        <v>288</v>
      </c>
      <c r="P21" s="80" t="str">
        <f>+'Audit Tool'!AU30</f>
        <v>No data</v>
      </c>
    </row>
    <row r="22" spans="1:19" x14ac:dyDescent="0.25">
      <c r="A22" s="17"/>
      <c r="H22" s="17"/>
    </row>
    <row r="23" spans="1:19" x14ac:dyDescent="0.25">
      <c r="A23" s="17"/>
      <c r="B23" s="185" t="s">
        <v>36</v>
      </c>
      <c r="C23" s="186"/>
      <c r="D23" s="186"/>
      <c r="E23" s="186"/>
      <c r="F23" s="186"/>
      <c r="G23" s="187"/>
      <c r="H23" s="175" t="s">
        <v>75</v>
      </c>
      <c r="I23" s="176"/>
      <c r="J23" s="176"/>
      <c r="K23" s="177"/>
      <c r="L23" s="172" t="s">
        <v>33</v>
      </c>
    </row>
    <row r="24" spans="1:19" x14ac:dyDescent="0.25">
      <c r="A24" s="17"/>
      <c r="B24" s="123">
        <v>1</v>
      </c>
      <c r="C24" s="123">
        <v>2</v>
      </c>
      <c r="D24" s="123">
        <v>3</v>
      </c>
      <c r="E24" s="123">
        <v>4</v>
      </c>
      <c r="F24" s="124">
        <v>5</v>
      </c>
      <c r="G24" s="124">
        <v>6</v>
      </c>
      <c r="H24" s="178"/>
      <c r="I24" s="179"/>
      <c r="J24" s="179"/>
      <c r="K24" s="180"/>
      <c r="L24" s="173"/>
    </row>
    <row r="25" spans="1:19" x14ac:dyDescent="0.25">
      <c r="B25" s="25" t="str">
        <f>IF(N3="No data", "No data", IF(N3="NA","NA",IF(N3="%","%", SUM(N3:N8)/COUNT(N3:N8))))</f>
        <v>No data</v>
      </c>
      <c r="C25" s="25" t="str">
        <f>IF(O3="No data", "No data", IF(O3="NA","NA",IF(O3="%","%", SUM(O3:O10)/COUNT(O3:O10))))</f>
        <v>No data</v>
      </c>
      <c r="D25" s="25" t="str">
        <f>IF(P3="No data", "No data", IF(P3="NA","NA",IF(P3="%","%", SUM(P3:P21)/COUNT(P3:P21))))</f>
        <v>No data</v>
      </c>
      <c r="E25" s="25" t="str">
        <f>IF(Q3="No data", "No data", IF(Q3="NA","NA",IF(Q3="%","%", SUM(Q3:Q15)/COUNT(Q3:Q15))))</f>
        <v>No data</v>
      </c>
      <c r="F25" s="25" t="str">
        <f>IF(R3="No data", "No data", IF(R3="NA","NA",IF(R3="%","%", SUM(R3:R8)/COUNT(R3:R8))))</f>
        <v>No data</v>
      </c>
      <c r="G25" s="25" t="str">
        <f>IF(S3="No data", "No data", IF(S3="NA","NA",IF(S3="%","%", SUM(S3:S17)/COUNT(S3:S17))))</f>
        <v>No data</v>
      </c>
      <c r="H25" s="178"/>
      <c r="I25" s="179"/>
      <c r="J25" s="179"/>
      <c r="K25" s="180"/>
      <c r="L25" s="173"/>
    </row>
    <row r="26" spans="1:19" x14ac:dyDescent="0.25">
      <c r="H26" s="178"/>
      <c r="I26" s="179"/>
      <c r="J26" s="179"/>
      <c r="K26" s="180"/>
      <c r="L26" s="173"/>
    </row>
    <row r="27" spans="1:19" x14ac:dyDescent="0.25">
      <c r="H27" s="181"/>
      <c r="I27" s="169"/>
      <c r="J27" s="169"/>
      <c r="K27" s="182"/>
      <c r="L27" s="174"/>
    </row>
    <row r="28" spans="1:19" x14ac:dyDescent="0.25">
      <c r="H28" s="183" t="s">
        <v>34</v>
      </c>
      <c r="I28" s="184"/>
      <c r="J28" s="184"/>
      <c r="K28" s="163"/>
      <c r="L28" s="88" t="s">
        <v>135</v>
      </c>
    </row>
    <row r="29" spans="1:19" x14ac:dyDescent="0.25">
      <c r="G29" s="83"/>
      <c r="H29" s="161" t="s">
        <v>35</v>
      </c>
      <c r="I29" s="162"/>
      <c r="J29" s="162"/>
      <c r="K29" s="163"/>
      <c r="L29" s="87" t="s">
        <v>134</v>
      </c>
    </row>
    <row r="30" spans="1:19" x14ac:dyDescent="0.25">
      <c r="G30" s="83"/>
      <c r="H30" s="164" t="s">
        <v>37</v>
      </c>
      <c r="I30" s="165"/>
      <c r="J30" s="165"/>
      <c r="K30" s="163"/>
      <c r="L30" s="29" t="s">
        <v>38</v>
      </c>
    </row>
    <row r="31" spans="1:19" x14ac:dyDescent="0.25">
      <c r="G31" s="83"/>
      <c r="H31" s="83"/>
    </row>
    <row r="32" spans="1:19" x14ac:dyDescent="0.25">
      <c r="G32" s="83"/>
      <c r="H32" s="83"/>
    </row>
    <row r="33" spans="7:8" x14ac:dyDescent="0.25">
      <c r="G33" s="83"/>
      <c r="H33" s="84"/>
    </row>
    <row r="34" spans="7:8" x14ac:dyDescent="0.25">
      <c r="H34" s="85"/>
    </row>
    <row r="35" spans="7:8" x14ac:dyDescent="0.25">
      <c r="H35" s="85"/>
    </row>
    <row r="38" spans="7:8" x14ac:dyDescent="0.25">
      <c r="H38" s="85"/>
    </row>
    <row r="39" spans="7:8" x14ac:dyDescent="0.25">
      <c r="H39" s="85"/>
    </row>
  </sheetData>
  <mergeCells count="10">
    <mergeCell ref="H29:K29"/>
    <mergeCell ref="H30:K30"/>
    <mergeCell ref="A17:C17"/>
    <mergeCell ref="G1:K1"/>
    <mergeCell ref="N1:R1"/>
    <mergeCell ref="L23:L27"/>
    <mergeCell ref="H23:K27"/>
    <mergeCell ref="H28:K28"/>
    <mergeCell ref="B23:G23"/>
    <mergeCell ref="A18:H19"/>
  </mergeCells>
  <conditionalFormatting sqref="B25:G25">
    <cfRule type="cellIs" dxfId="2" priority="1" operator="between">
      <formula>0</formula>
      <formula>49</formula>
    </cfRule>
    <cfRule type="cellIs" dxfId="1" priority="2" operator="between">
      <formula>50</formula>
      <formula>89</formula>
    </cfRule>
    <cfRule type="cellIs" dxfId="0" priority="4" operator="between">
      <formula>90</formula>
      <formula>100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
  <sheetViews>
    <sheetView zoomScaleNormal="100" workbookViewId="0">
      <selection activeCell="A3" sqref="A3"/>
    </sheetView>
  </sheetViews>
  <sheetFormatPr defaultColWidth="9.140625" defaultRowHeight="15.75" x14ac:dyDescent="0.25"/>
  <cols>
    <col min="1" max="1" width="26.7109375" style="42" customWidth="1"/>
    <col min="2" max="2" width="141.85546875" style="4" customWidth="1"/>
    <col min="3" max="16384" width="9.140625" style="78"/>
  </cols>
  <sheetData>
    <row r="1" spans="1:2" x14ac:dyDescent="0.25">
      <c r="A1" s="190" t="s">
        <v>3</v>
      </c>
      <c r="B1" s="60" t="s">
        <v>312</v>
      </c>
    </row>
    <row r="2" spans="1:2" ht="24.75" customHeight="1" x14ac:dyDescent="0.25">
      <c r="A2" s="191"/>
      <c r="B2" s="97" t="s">
        <v>160</v>
      </c>
    </row>
    <row r="3" spans="1:2" s="1" customFormat="1" ht="31.5" x14ac:dyDescent="0.25">
      <c r="A3" s="58" t="s">
        <v>63</v>
      </c>
      <c r="B3" s="54" t="s">
        <v>65</v>
      </c>
    </row>
    <row r="4" spans="1:2" ht="71.25" customHeight="1" x14ac:dyDescent="0.25">
      <c r="A4" s="57">
        <v>1</v>
      </c>
      <c r="B4" s="86" t="s">
        <v>223</v>
      </c>
    </row>
    <row r="5" spans="1:2" ht="57" customHeight="1" x14ac:dyDescent="0.25">
      <c r="A5" s="57">
        <v>2</v>
      </c>
      <c r="B5" s="86" t="s">
        <v>224</v>
      </c>
    </row>
    <row r="6" spans="1:2" ht="36" customHeight="1" x14ac:dyDescent="0.25">
      <c r="A6" s="57">
        <v>3</v>
      </c>
      <c r="B6" s="86" t="s">
        <v>228</v>
      </c>
    </row>
    <row r="7" spans="1:2" ht="90" x14ac:dyDescent="0.25">
      <c r="A7" s="57">
        <v>4</v>
      </c>
      <c r="B7" s="86" t="s">
        <v>225</v>
      </c>
    </row>
    <row r="8" spans="1:2" ht="40.5" customHeight="1" x14ac:dyDescent="0.25">
      <c r="A8" s="57">
        <v>5</v>
      </c>
      <c r="B8" s="86" t="s">
        <v>226</v>
      </c>
    </row>
    <row r="9" spans="1:2" ht="63.75" thickBot="1" x14ac:dyDescent="0.3">
      <c r="A9" s="59">
        <v>6</v>
      </c>
      <c r="B9" s="61" t="s">
        <v>227</v>
      </c>
    </row>
  </sheetData>
  <mergeCells count="1">
    <mergeCell ref="A1:A2"/>
  </mergeCells>
  <hyperlinks>
    <hyperlink ref="B2" r:id="rId1" xr:uid="{EBD86AB8-D749-4038-9361-39079ACD1191}"/>
  </hyperlinks>
  <pageMargins left="0.70866141732283472" right="0.70866141732283472" top="0.74803149606299213" bottom="0.74803149606299213" header="0.31496062992125984" footer="0.31496062992125984"/>
  <pageSetup paperSize="9" scale="77"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8" t="s">
        <v>55</v>
      </c>
    </row>
    <row r="3" spans="1:13" x14ac:dyDescent="0.25">
      <c r="A3" t="s">
        <v>41</v>
      </c>
      <c r="C3" t="s">
        <v>24</v>
      </c>
      <c r="E3" t="s">
        <v>4</v>
      </c>
      <c r="G3" t="s">
        <v>26</v>
      </c>
      <c r="I3" t="s">
        <v>42</v>
      </c>
      <c r="K3" t="s">
        <v>27</v>
      </c>
      <c r="M3" t="s">
        <v>28</v>
      </c>
    </row>
    <row r="4" spans="1:13" x14ac:dyDescent="0.25">
      <c r="A4" t="s">
        <v>43</v>
      </c>
      <c r="C4" t="s">
        <v>48</v>
      </c>
      <c r="E4" t="s">
        <v>5</v>
      </c>
      <c r="G4" t="s">
        <v>5</v>
      </c>
      <c r="I4" t="s">
        <v>5</v>
      </c>
      <c r="K4" t="s">
        <v>5</v>
      </c>
      <c r="M4" t="s">
        <v>5</v>
      </c>
    </row>
    <row r="5" spans="1:13" x14ac:dyDescent="0.25">
      <c r="A5" t="s">
        <v>6</v>
      </c>
      <c r="C5" t="s">
        <v>47</v>
      </c>
      <c r="E5" t="s">
        <v>7</v>
      </c>
      <c r="G5" t="s">
        <v>7</v>
      </c>
      <c r="I5" t="s">
        <v>7</v>
      </c>
      <c r="K5" t="s">
        <v>7</v>
      </c>
      <c r="M5" t="s">
        <v>7</v>
      </c>
    </row>
    <row r="6" spans="1:13" x14ac:dyDescent="0.25">
      <c r="E6" t="s">
        <v>49</v>
      </c>
      <c r="I6" t="s">
        <v>58</v>
      </c>
      <c r="K6" t="s">
        <v>61</v>
      </c>
      <c r="M6" t="s">
        <v>59</v>
      </c>
    </row>
    <row r="9" spans="1:13" x14ac:dyDescent="0.25">
      <c r="A9" t="s">
        <v>29</v>
      </c>
      <c r="C9" t="s">
        <v>44</v>
      </c>
      <c r="E9" t="s">
        <v>45</v>
      </c>
      <c r="G9" t="s">
        <v>46</v>
      </c>
    </row>
    <row r="10" spans="1:13" x14ac:dyDescent="0.25">
      <c r="A10" t="s">
        <v>5</v>
      </c>
      <c r="C10" t="s">
        <v>5</v>
      </c>
      <c r="E10" t="s">
        <v>5</v>
      </c>
      <c r="G10" t="s">
        <v>5</v>
      </c>
    </row>
    <row r="11" spans="1:13" x14ac:dyDescent="0.25">
      <c r="A11" t="s">
        <v>7</v>
      </c>
      <c r="C11" t="s">
        <v>7</v>
      </c>
      <c r="E11" t="s">
        <v>7</v>
      </c>
      <c r="G11" t="s">
        <v>7</v>
      </c>
    </row>
    <row r="12" spans="1:13" x14ac:dyDescent="0.25">
      <c r="A12" t="s">
        <v>51</v>
      </c>
      <c r="C12" t="s">
        <v>50</v>
      </c>
      <c r="E12" t="s">
        <v>60</v>
      </c>
      <c r="G12" t="s">
        <v>51</v>
      </c>
    </row>
    <row r="13" spans="1:13" x14ac:dyDescent="0.25">
      <c r="G13" t="s">
        <v>52</v>
      </c>
    </row>
    <row r="14" spans="1:13" x14ac:dyDescent="0.25">
      <c r="A14" t="s">
        <v>56</v>
      </c>
      <c r="C14" t="s">
        <v>57</v>
      </c>
    </row>
    <row r="15" spans="1:13" x14ac:dyDescent="0.25">
      <c r="A15" t="s">
        <v>5</v>
      </c>
      <c r="C15" t="s">
        <v>5</v>
      </c>
    </row>
    <row r="16" spans="1:13" x14ac:dyDescent="0.25">
      <c r="A16" t="s">
        <v>7</v>
      </c>
      <c r="C16" t="s">
        <v>7</v>
      </c>
    </row>
    <row r="17" spans="1:11" x14ac:dyDescent="0.25">
      <c r="A17" t="s">
        <v>53</v>
      </c>
      <c r="C17" t="s">
        <v>54</v>
      </c>
      <c r="K17" s="6"/>
    </row>
    <row r="18" spans="1:11" x14ac:dyDescent="0.25">
      <c r="K18" s="6"/>
    </row>
    <row r="19" spans="1:11" x14ac:dyDescent="0.25">
      <c r="K19" s="6"/>
    </row>
    <row r="20" spans="1:11" x14ac:dyDescent="0.25">
      <c r="K20" s="6"/>
    </row>
    <row r="21" spans="1:11" x14ac:dyDescent="0.25">
      <c r="K21" s="6"/>
    </row>
    <row r="22" spans="1:11" x14ac:dyDescent="0.25">
      <c r="A22" s="7"/>
      <c r="C22" s="7"/>
      <c r="H22" s="8"/>
    </row>
    <row r="23" spans="1:11" x14ac:dyDescent="0.25">
      <c r="H23"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6"/>
  <sheetViews>
    <sheetView workbookViewId="0"/>
  </sheetViews>
  <sheetFormatPr defaultColWidth="9.140625" defaultRowHeight="15" x14ac:dyDescent="0.25"/>
  <cols>
    <col min="1" max="1" width="16.140625" style="17" bestFit="1" customWidth="1"/>
    <col min="2" max="2" width="16.140625" style="17" customWidth="1"/>
    <col min="3" max="3" width="16.140625" style="17" bestFit="1" customWidth="1"/>
    <col min="4" max="4" width="16.140625" style="17" customWidth="1"/>
    <col min="5" max="5" width="8.7109375" style="17" bestFit="1" customWidth="1"/>
    <col min="6" max="6" width="5.42578125" style="17" bestFit="1" customWidth="1"/>
    <col min="7" max="9" width="13.42578125" style="17" customWidth="1"/>
    <col min="10" max="10" width="9.140625" style="17"/>
    <col min="11" max="11" width="16.7109375" style="17" bestFit="1" customWidth="1"/>
    <col min="12" max="12" width="8.7109375" style="17" bestFit="1" customWidth="1"/>
    <col min="13" max="13" width="15.85546875" style="17" customWidth="1"/>
    <col min="14" max="14" width="8.7109375" style="17" bestFit="1" customWidth="1"/>
    <col min="15" max="17" width="14.42578125" style="17" customWidth="1"/>
    <col min="18" max="18" width="9.7109375" style="17" bestFit="1" customWidth="1"/>
    <col min="19" max="19" width="17" style="17" customWidth="1"/>
    <col min="20" max="20" width="9.7109375" style="17" bestFit="1" customWidth="1"/>
    <col min="21" max="21" width="13.42578125" style="17" customWidth="1"/>
    <col min="22" max="22" width="9.7109375" style="17" bestFit="1" customWidth="1"/>
    <col min="23" max="23" width="13.42578125" style="17" customWidth="1"/>
    <col min="24" max="24" width="9.7109375" style="17" bestFit="1" customWidth="1"/>
    <col min="25" max="25" width="13.42578125" style="17" customWidth="1"/>
    <col min="26" max="26" width="9.7109375" style="17" bestFit="1" customWidth="1"/>
    <col min="27" max="27" width="13.42578125" style="17" customWidth="1"/>
    <col min="28" max="28" width="10.7109375" style="17" bestFit="1" customWidth="1"/>
    <col min="29" max="29" width="19.85546875" style="17" customWidth="1"/>
    <col min="30" max="30" width="10.85546875" style="17" bestFit="1" customWidth="1"/>
    <col min="31" max="31" width="19.85546875" style="17" customWidth="1"/>
    <col min="32" max="32" width="9.7109375" style="17" bestFit="1" customWidth="1"/>
    <col min="33" max="33" width="19.85546875" style="17" customWidth="1"/>
    <col min="34" max="34" width="9.7109375" style="17" bestFit="1" customWidth="1"/>
    <col min="35" max="35" width="19.85546875" style="17" customWidth="1"/>
    <col min="36" max="36" width="9.7109375" style="17" bestFit="1" customWidth="1"/>
    <col min="37" max="37" width="19.85546875" style="17" customWidth="1"/>
    <col min="38" max="38" width="22.85546875" style="17" customWidth="1"/>
    <col min="39" max="39" width="9.140625" style="17"/>
    <col min="40" max="40" width="16.5703125" style="17" customWidth="1"/>
    <col min="41" max="41" width="9.140625" style="17"/>
    <col min="42" max="42" width="19.85546875" style="17" customWidth="1"/>
    <col min="43" max="43" width="9.140625" style="17"/>
    <col min="44" max="44" width="10.5703125" style="17" customWidth="1"/>
    <col min="45" max="45" width="9.140625" style="17"/>
    <col min="46" max="46" width="40" style="17" bestFit="1" customWidth="1"/>
    <col min="47" max="47" width="9.140625" style="17"/>
    <col min="48" max="48" width="46.85546875" style="17" bestFit="1" customWidth="1"/>
    <col min="49" max="49" width="9.140625" style="17"/>
    <col min="50" max="50" width="11.42578125" style="17" customWidth="1"/>
    <col min="51" max="16384" width="9.140625" style="17"/>
  </cols>
  <sheetData>
    <row r="1" spans="1:50" ht="30" x14ac:dyDescent="0.25">
      <c r="A1" s="17" t="s">
        <v>23</v>
      </c>
      <c r="C1" s="17" t="s">
        <v>112</v>
      </c>
      <c r="E1" s="17" t="s">
        <v>24</v>
      </c>
      <c r="G1" s="17" t="s">
        <v>4</v>
      </c>
      <c r="I1" s="17" t="s">
        <v>26</v>
      </c>
      <c r="K1" s="17" t="s">
        <v>42</v>
      </c>
      <c r="M1" s="17" t="s">
        <v>27</v>
      </c>
      <c r="O1" s="17" t="s">
        <v>107</v>
      </c>
      <c r="Q1" s="17" t="s">
        <v>108</v>
      </c>
      <c r="S1" s="17" t="s">
        <v>29</v>
      </c>
      <c r="U1" s="17" t="s">
        <v>44</v>
      </c>
      <c r="W1" s="17" t="s">
        <v>45</v>
      </c>
      <c r="Y1" s="17" t="s">
        <v>46</v>
      </c>
      <c r="AA1" s="17" t="s">
        <v>56</v>
      </c>
      <c r="AC1" s="17" t="s">
        <v>57</v>
      </c>
      <c r="AE1" s="17" t="s">
        <v>89</v>
      </c>
      <c r="AG1" s="17" t="s">
        <v>91</v>
      </c>
      <c r="AI1" s="17" t="s">
        <v>92</v>
      </c>
      <c r="AK1" s="17" t="s">
        <v>93</v>
      </c>
      <c r="AN1" s="17" t="s">
        <v>99</v>
      </c>
      <c r="AP1" s="17" t="s">
        <v>91</v>
      </c>
      <c r="AR1" s="17" t="s">
        <v>92</v>
      </c>
      <c r="AT1" s="17" t="s">
        <v>93</v>
      </c>
      <c r="AV1" s="17" t="s">
        <v>99</v>
      </c>
      <c r="AX1" s="17" t="s">
        <v>210</v>
      </c>
    </row>
    <row r="2" spans="1:50" ht="30" x14ac:dyDescent="0.25">
      <c r="A2" s="45" t="s">
        <v>104</v>
      </c>
      <c r="B2" s="45"/>
      <c r="C2" s="45" t="s">
        <v>117</v>
      </c>
      <c r="E2" s="17" t="s">
        <v>5</v>
      </c>
      <c r="G2" s="17" t="s">
        <v>5</v>
      </c>
      <c r="I2" s="17" t="s">
        <v>5</v>
      </c>
      <c r="K2" s="17" t="s">
        <v>5</v>
      </c>
      <c r="M2" s="17" t="s">
        <v>5</v>
      </c>
      <c r="O2" s="17" t="s">
        <v>5</v>
      </c>
      <c r="Q2" s="17" t="s">
        <v>5</v>
      </c>
      <c r="S2" s="17" t="s">
        <v>83</v>
      </c>
      <c r="U2" s="17" t="s">
        <v>86</v>
      </c>
      <c r="W2" s="17" t="s">
        <v>86</v>
      </c>
      <c r="Y2" s="17" t="s">
        <v>86</v>
      </c>
      <c r="AA2" s="17" t="s">
        <v>86</v>
      </c>
      <c r="AC2" s="17" t="s">
        <v>86</v>
      </c>
      <c r="AE2" s="17" t="s">
        <v>5</v>
      </c>
      <c r="AG2" s="17" t="s">
        <v>5</v>
      </c>
      <c r="AI2" s="17" t="s">
        <v>5</v>
      </c>
      <c r="AK2" s="17" t="s">
        <v>96</v>
      </c>
      <c r="AL2" s="17" t="s">
        <v>94</v>
      </c>
      <c r="AN2" s="17" t="s">
        <v>101</v>
      </c>
      <c r="AP2" s="17" t="s">
        <v>5</v>
      </c>
      <c r="AR2" s="17">
        <v>0</v>
      </c>
      <c r="AT2" s="17" t="s">
        <v>5</v>
      </c>
      <c r="AV2" s="17" t="s">
        <v>154</v>
      </c>
      <c r="AX2" s="17" t="s">
        <v>5</v>
      </c>
    </row>
    <row r="3" spans="1:50" ht="60" x14ac:dyDescent="0.25">
      <c r="A3" s="45" t="s">
        <v>105</v>
      </c>
      <c r="B3" s="45"/>
      <c r="C3" s="45" t="s">
        <v>6</v>
      </c>
      <c r="E3" s="17" t="s">
        <v>7</v>
      </c>
      <c r="G3" s="17" t="s">
        <v>7</v>
      </c>
      <c r="I3" s="17" t="s">
        <v>7</v>
      </c>
      <c r="K3" s="17" t="s">
        <v>7</v>
      </c>
      <c r="M3" s="17" t="s">
        <v>7</v>
      </c>
      <c r="O3" s="17" t="s">
        <v>7</v>
      </c>
      <c r="Q3" s="17" t="s">
        <v>7</v>
      </c>
      <c r="S3" s="17" t="s">
        <v>84</v>
      </c>
      <c r="U3" s="17" t="s">
        <v>87</v>
      </c>
      <c r="W3" s="17" t="s">
        <v>87</v>
      </c>
      <c r="Y3" s="17" t="s">
        <v>87</v>
      </c>
      <c r="AA3" s="17" t="s">
        <v>87</v>
      </c>
      <c r="AC3" s="17" t="s">
        <v>87</v>
      </c>
      <c r="AE3" s="17" t="s">
        <v>7</v>
      </c>
      <c r="AG3" s="17" t="s">
        <v>7</v>
      </c>
      <c r="AI3" s="17" t="s">
        <v>7</v>
      </c>
      <c r="AK3" s="17" t="s">
        <v>97</v>
      </c>
      <c r="AL3" s="17" t="s">
        <v>95</v>
      </c>
      <c r="AN3" s="17" t="s">
        <v>102</v>
      </c>
      <c r="AP3" s="17" t="s">
        <v>7</v>
      </c>
      <c r="AR3" s="17">
        <v>1</v>
      </c>
      <c r="AT3" s="17" t="s">
        <v>113</v>
      </c>
      <c r="AV3" s="17" t="s">
        <v>156</v>
      </c>
      <c r="AX3" s="17" t="s">
        <v>7</v>
      </c>
    </row>
    <row r="4" spans="1:50" ht="60" x14ac:dyDescent="0.25">
      <c r="A4" s="17" t="s">
        <v>66</v>
      </c>
      <c r="C4" s="17" t="s">
        <v>66</v>
      </c>
      <c r="G4" s="17" t="s">
        <v>25</v>
      </c>
      <c r="I4" s="17" t="s">
        <v>51</v>
      </c>
      <c r="K4" s="17" t="s">
        <v>80</v>
      </c>
      <c r="M4" s="17" t="s">
        <v>51</v>
      </c>
      <c r="O4" s="17" t="s">
        <v>82</v>
      </c>
      <c r="Q4" s="17" t="s">
        <v>25</v>
      </c>
      <c r="S4" s="17" t="s">
        <v>85</v>
      </c>
      <c r="U4" s="17" t="s">
        <v>7</v>
      </c>
      <c r="W4" s="17" t="s">
        <v>7</v>
      </c>
      <c r="Y4" s="17" t="s">
        <v>7</v>
      </c>
      <c r="AA4" s="17" t="s">
        <v>7</v>
      </c>
      <c r="AC4" s="17" t="s">
        <v>7</v>
      </c>
      <c r="AE4" s="17" t="s">
        <v>51</v>
      </c>
      <c r="AG4" s="17" t="s">
        <v>76</v>
      </c>
      <c r="AI4" s="17" t="s">
        <v>76</v>
      </c>
      <c r="AK4" s="17" t="s">
        <v>98</v>
      </c>
      <c r="AN4" s="17" t="s">
        <v>7</v>
      </c>
      <c r="AP4" s="17" t="s">
        <v>100</v>
      </c>
      <c r="AR4" s="17">
        <v>2</v>
      </c>
      <c r="AV4" s="17" t="s">
        <v>155</v>
      </c>
      <c r="AX4" s="17" t="s">
        <v>211</v>
      </c>
    </row>
    <row r="5" spans="1:50" ht="30" x14ac:dyDescent="0.25">
      <c r="D5" s="18"/>
      <c r="M5" s="17" t="s">
        <v>25</v>
      </c>
      <c r="Q5" s="17" t="s">
        <v>82</v>
      </c>
      <c r="U5" s="17" t="s">
        <v>51</v>
      </c>
      <c r="W5" s="17" t="s">
        <v>51</v>
      </c>
      <c r="Y5" s="17" t="s">
        <v>82</v>
      </c>
      <c r="AA5" s="17" t="s">
        <v>82</v>
      </c>
      <c r="AC5" s="17" t="s">
        <v>51</v>
      </c>
      <c r="AE5" s="17" t="s">
        <v>25</v>
      </c>
      <c r="AI5" s="17" t="s">
        <v>25</v>
      </c>
      <c r="AP5" s="17" t="s">
        <v>76</v>
      </c>
      <c r="AR5" s="17">
        <v>3</v>
      </c>
      <c r="AV5" s="17" t="s">
        <v>157</v>
      </c>
    </row>
    <row r="6" spans="1:50" x14ac:dyDescent="0.25">
      <c r="AV6" s="17" t="s">
        <v>158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F31A837646BE46888C0A619E6F040C" ma:contentTypeVersion="2" ma:contentTypeDescription="Create a new document." ma:contentTypeScope="" ma:versionID="acc7201313e85d45ef5d1e10334a2f43">
  <xsd:schema xmlns:xsd="http://www.w3.org/2001/XMLSchema" xmlns:xs="http://www.w3.org/2001/XMLSchema" xmlns:p="http://schemas.microsoft.com/office/2006/metadata/properties" xmlns:ns3="3f376808-4d0a-4ac3-8d46-c4e525d4e993" targetNamespace="http://schemas.microsoft.com/office/2006/metadata/properties" ma:root="true" ma:fieldsID="ddb5e6d1e056ed69ac7115f6a90d9add" ns3:_="">
    <xsd:import namespace="3f376808-4d0a-4ac3-8d46-c4e525d4e99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76808-4d0a-4ac3-8d46-c4e525d4e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C85C62-6518-4054-A3F6-A8AF6A504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76808-4d0a-4ac3-8d46-c4e525d4e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18275D-06B0-4C65-98FE-F4FDA1D900AC}">
  <ds:schemaRefs>
    <ds:schemaRef ds:uri="http://schemas.microsoft.com/sharepoint/v3/contenttype/forms"/>
  </ds:schemaRefs>
</ds:datastoreItem>
</file>

<file path=customXml/itemProps3.xml><?xml version="1.0" encoding="utf-8"?>
<ds:datastoreItem xmlns:ds="http://schemas.openxmlformats.org/officeDocument/2006/customXml" ds:itemID="{0129509C-5226-4349-B58F-0A6C01B266BC}">
  <ds:schemaRefs>
    <ds:schemaRef ds:uri="http://purl.org/dc/terms/"/>
    <ds:schemaRef ds:uri="http://schemas.openxmlformats.org/package/2006/metadata/core-properties"/>
    <ds:schemaRef ds:uri="http://schemas.microsoft.com/office/2006/documentManagement/types"/>
    <ds:schemaRef ds:uri="3f376808-4d0a-4ac3-8d46-c4e525d4e99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2025-01-30T10:39:32Z</cp:lastPrinted>
  <dcterms:created xsi:type="dcterms:W3CDTF">2017-11-02T15:30:02Z</dcterms:created>
  <dcterms:modified xsi:type="dcterms:W3CDTF">2025-06-10T20:49:45Z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0x010100E7F31A837646BE46888C0A619E6F040C</vt:lpwstr>
  </property>
</Properties>
</file>